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ús Pérez\Documents\- Presidencia Mpal\1. Secretaría de Finanzas y Admon\Contabilidad Gubernamental\Febrero 2023\contabilidad gub. prog fed\"/>
    </mc:Choice>
  </mc:AlternateContent>
  <bookViews>
    <workbookView xWindow="240" yWindow="0" windowWidth="15480" windowHeight="8070"/>
  </bookViews>
  <sheets>
    <sheet name="RECURSOS CONCURECURRENTES" sheetId="3" r:id="rId1"/>
    <sheet name="CUENTAS BANCARIAS" sheetId="9" r:id="rId2"/>
    <sheet name="MONTOS FORTAMUN" sheetId="8" r:id="rId3"/>
    <sheet name="FISM" sheetId="12" r:id="rId4"/>
    <sheet name="FORTAMUN" sheetId="5" r:id="rId5"/>
    <sheet name="OBLIGACIONES PAGADAS O GARANT" sheetId="2" r:id="rId6"/>
    <sheet name="APLIACION DE REC. FEDERALES" sheetId="1" r:id="rId7"/>
  </sheets>
  <definedNames>
    <definedName name="_xlnm.Print_Area" localSheetId="6">'APLIACION DE REC. FEDERALES'!$A$1:$E$27</definedName>
    <definedName name="_xlnm.Print_Area" localSheetId="1">'CUENTAS BANCARIAS'!$A$1:$C$16</definedName>
    <definedName name="_xlnm.Print_Area" localSheetId="4">FORTAMUN!$A$1:$C$21</definedName>
    <definedName name="_xlnm.Print_Area" localSheetId="2">'MONTOS FORTAMUN'!$A$1:$K$48</definedName>
    <definedName name="_xlnm.Print_Area" localSheetId="5">'OBLIGACIONES PAGADAS O GARANT'!$A$1:$J$11</definedName>
  </definedNames>
  <calcPr calcId="162913"/>
</workbook>
</file>

<file path=xl/calcChain.xml><?xml version="1.0" encoding="utf-8"?>
<calcChain xmlns="http://schemas.openxmlformats.org/spreadsheetml/2006/main">
  <c r="G147" i="12" l="1"/>
  <c r="G145" i="12"/>
  <c r="G19" i="12"/>
  <c r="C18" i="1"/>
  <c r="D18" i="1"/>
  <c r="C24" i="1"/>
  <c r="D24" i="1"/>
  <c r="J10" i="2"/>
  <c r="F11" i="2"/>
  <c r="G11" i="2"/>
  <c r="H11" i="2"/>
  <c r="I11" i="2"/>
  <c r="J13" i="8"/>
  <c r="J15" i="8"/>
  <c r="J16" i="8"/>
  <c r="J17" i="8"/>
  <c r="J18" i="8"/>
  <c r="J19" i="8"/>
  <c r="J20" i="8"/>
  <c r="J21" i="8"/>
  <c r="J22" i="8"/>
  <c r="C23" i="8"/>
  <c r="J10" i="3"/>
  <c r="J11" i="3"/>
</calcChain>
</file>

<file path=xl/sharedStrings.xml><?xml version="1.0" encoding="utf-8"?>
<sst xmlns="http://schemas.openxmlformats.org/spreadsheetml/2006/main" count="687" uniqueCount="401">
  <si>
    <t>Entidad Federativa/Municipio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</si>
  <si>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</si>
  <si>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</si>
  <si>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</si>
  <si>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</si>
  <si>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</si>
  <si>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</si>
  <si>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</si>
  <si>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</si>
  <si>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</si>
  <si>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</si>
  <si>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</si>
  <si>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</si>
  <si>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</si>
  <si>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</si>
  <si>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</si>
  <si>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</si>
  <si>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</si>
  <si>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</si>
  <si>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</si>
  <si>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Formato de programas con recursos concurrente por orden de gobierno</t>
  </si>
  <si>
    <t>Nombre del Programa</t>
  </si>
  <si>
    <t>Federal</t>
  </si>
  <si>
    <t>Municipal</t>
  </si>
  <si>
    <t>Monto</t>
  </si>
  <si>
    <t>Total</t>
  </si>
  <si>
    <t>Dependencia / Entidad</t>
  </si>
  <si>
    <t>Aportación (Monto)</t>
  </si>
  <si>
    <t>Formato de información de aplicación de recursos del FORTAMUN</t>
  </si>
  <si>
    <t>Destino de las Aportaciones</t>
  </si>
  <si>
    <t>(rubro específico en que se aplica)</t>
  </si>
  <si>
    <t>Monto Pagado</t>
  </si>
  <si>
    <t>SHCP</t>
  </si>
  <si>
    <t>CONAGUA</t>
  </si>
  <si>
    <t>SEDESOL</t>
  </si>
  <si>
    <t>OBLIGACIONES FINANCIERAS</t>
  </si>
  <si>
    <t>SEGURIDAD PÚBLICA</t>
  </si>
  <si>
    <t>PAGO DE SUELDOS A PERSONAL OPERATIVO DE LA DIRECCIÓN DE SEGURIDAD PÚBLICA</t>
  </si>
  <si>
    <t>PAGO DE DESPENSAS A PERSONAL OPERATIVO DE LA DIRECCIÓN DE SEGURIDAD PÚBLICA</t>
  </si>
  <si>
    <t>PAGO DE PRIMAS VACACIONALES A PERSONAL OPERATIVO DE LA DIRECCIÓN DE SEGURIDAD PÚBLICA</t>
  </si>
  <si>
    <t>FORTAMUN</t>
  </si>
  <si>
    <t>FISM</t>
  </si>
  <si>
    <t>Municipio de ZACATECAS, ZACATECAS</t>
  </si>
  <si>
    <t>MUNICIPIO DE ZACATECAS, ZAC.</t>
  </si>
  <si>
    <t>No.</t>
  </si>
  <si>
    <t>OBRA O ACCION A REALIZAR</t>
  </si>
  <si>
    <t>CONTABILIZADO</t>
  </si>
  <si>
    <t>INVERSION</t>
  </si>
  <si>
    <t>APORTACION</t>
  </si>
  <si>
    <t>UBICACIÓN</t>
  </si>
  <si>
    <t>METAS PROGRAMADAS</t>
  </si>
  <si>
    <t>NUMERO DE BENEFICIARIOS</t>
  </si>
  <si>
    <t xml:space="preserve">AVANCE FISICO </t>
  </si>
  <si>
    <t>AVANCE FINANCIERO</t>
  </si>
  <si>
    <t>EN FUENTE FIN.</t>
  </si>
  <si>
    <t>FAIS</t>
  </si>
  <si>
    <t>FISE</t>
  </si>
  <si>
    <t>FEDERAL</t>
  </si>
  <si>
    <t>Entidad</t>
  </si>
  <si>
    <t>Municipio</t>
  </si>
  <si>
    <t>Localidad</t>
  </si>
  <si>
    <t>ZACATECAS</t>
  </si>
  <si>
    <t>COBERTURA MUNICIPAL</t>
  </si>
  <si>
    <t>N/A</t>
  </si>
  <si>
    <t>1 ACCIÓN</t>
  </si>
  <si>
    <t xml:space="preserve">COSTO </t>
  </si>
  <si>
    <t>METAS</t>
  </si>
  <si>
    <t>TOTAL</t>
  </si>
  <si>
    <t>Relación de cuentas bancarias productivas específicas</t>
  </si>
  <si>
    <t>Fondo, Programa o Convenio</t>
  </si>
  <si>
    <t>Datos de la Cuenta Bancaria</t>
  </si>
  <si>
    <t>Institución Bancaria</t>
  </si>
  <si>
    <t>BANCOMER</t>
  </si>
  <si>
    <t>SANTANDER</t>
  </si>
  <si>
    <t>Entidad Federativa/Municipio: ZACATECAS, ZAC.</t>
  </si>
  <si>
    <t>Número de Cuenta                                              (Ultimas 4 cifras)</t>
  </si>
  <si>
    <t>ART. 69 DE LA LGCG</t>
  </si>
  <si>
    <t>ART. 68 LGCG</t>
  </si>
  <si>
    <t>ART. 81 LGCG</t>
  </si>
  <si>
    <t>ART. 78 LGCG</t>
  </si>
  <si>
    <t>ART. 75 LGCG</t>
  </si>
  <si>
    <t>ART. 76 LGCG</t>
  </si>
  <si>
    <t>Entidad Federativa/MUNICIPIO DE ZACATECAS, ZAC</t>
  </si>
  <si>
    <t>PAGO DE AGUINALDO A PERSONAL OPERATIVO DE LA DIRECCIÓN DE SEGURIDAD PÚBLICA</t>
  </si>
  <si>
    <t>PAGO DE PASIVOS Y OBLIGACIONES FINANCIERAS ( CUOTAS PATRONALES I.M.S.S., CUOTAS INFONAVIT Y CUOTAS R.C.V.)</t>
  </si>
  <si>
    <t>PAGO DE DERECHOS DE APROVECHAMIENTO DE AGUA</t>
  </si>
  <si>
    <t xml:space="preserve">COMISION NACIONAL DEL AGUA </t>
  </si>
  <si>
    <t>SUMA</t>
  </si>
  <si>
    <t>SEGURO DE VIDA DE PERSONAL OPERATIVO DE LA DIR. DE SEG. PUBLICA.</t>
  </si>
  <si>
    <t>BANORTE</t>
  </si>
  <si>
    <t>SEGURO DE VIDA DE PERSONAL OPERATIVO DE LA DIR. DE SEG. PUBLICA MUNICIPAL</t>
  </si>
  <si>
    <t>TU CASA 2010</t>
  </si>
  <si>
    <t>4434</t>
  </si>
  <si>
    <t>TRIMESTRAL</t>
  </si>
  <si>
    <t xml:space="preserve">Otros </t>
  </si>
  <si>
    <t xml:space="preserve">Estatal </t>
  </si>
  <si>
    <t>APORTACIONES VOLUNTARIAS SOCIALES</t>
  </si>
  <si>
    <t>9341</t>
  </si>
  <si>
    <t>(A)</t>
  </si>
  <si>
    <t>(B)</t>
  </si>
  <si>
    <t>(C)</t>
  </si>
  <si>
    <t>(D)</t>
  </si>
  <si>
    <t>FONDO DE APORTACIONES PARA LA INFRAESTRUCTURA SOCIAL MUNICIPAL 2020</t>
  </si>
  <si>
    <t>FONDO DE APORTACIONES PARA EL FORTALECIMIENTO DE LOS MUNICIPIOS Y DEMARCACIONES TERRITORIALES DEL D.F. 2021</t>
  </si>
  <si>
    <t>PAGO DE DERECHOS DE AGUA</t>
  </si>
  <si>
    <t>FISM 2022</t>
  </si>
  <si>
    <t>0228</t>
  </si>
  <si>
    <t>FORTAMUN 2022</t>
  </si>
  <si>
    <t>2226</t>
  </si>
  <si>
    <t>FAISM-DF 2022</t>
  </si>
  <si>
    <t>2258001AR33CM</t>
  </si>
  <si>
    <t>2258002AR33CM</t>
  </si>
  <si>
    <t>2258003AR33CM</t>
  </si>
  <si>
    <t>2258004AR33CM</t>
  </si>
  <si>
    <t>2258005AR33CM</t>
  </si>
  <si>
    <t>2258006AR33CM</t>
  </si>
  <si>
    <t>2258007AR33CM</t>
  </si>
  <si>
    <t>FISM-DF 2022</t>
  </si>
  <si>
    <t>APORTACIONES PARA OBRAS</t>
  </si>
  <si>
    <t>PROFIMMEZ 2022</t>
  </si>
  <si>
    <t>5528</t>
  </si>
  <si>
    <t>3147</t>
  </si>
  <si>
    <t>FONDO DE INVERSION PUBLICA MUNICIPAL 2022</t>
  </si>
  <si>
    <t>UNIDAD DE MEDIDA</t>
  </si>
  <si>
    <t>ML</t>
  </si>
  <si>
    <t>M2</t>
  </si>
  <si>
    <t>M3</t>
  </si>
  <si>
    <t>433 ALUMNOS</t>
  </si>
  <si>
    <t>19 ALUMNOS</t>
  </si>
  <si>
    <t>354 ALUMNOS</t>
  </si>
  <si>
    <t>208 ALUMNOS</t>
  </si>
  <si>
    <t>127 ALUMNOS</t>
  </si>
  <si>
    <t xml:space="preserve">128 ALUMNOS </t>
  </si>
  <si>
    <t xml:space="preserve">115 ALUMNOS </t>
  </si>
  <si>
    <t>SISTEMA FOTOVTAICO</t>
  </si>
  <si>
    <t>CUARTO</t>
  </si>
  <si>
    <t xml:space="preserve">CUARTOS </t>
  </si>
  <si>
    <t xml:space="preserve">CUARTO </t>
  </si>
  <si>
    <t>REHABILITACIÓN DE CALLE CON PAVIMENTACIÓN EN ZACATECAS, LOCALIDAD ZACATECAS, ASENTAMIENTO HUERTA VIEJA, ZAP 0792, EN CALLE GRANADOS CON 138.27 M3 DE MEZCLA ASFÁLTICA PARA BENEFICIO DE 20 VIVIENDAS.</t>
  </si>
  <si>
    <t>REHABILITACIÓN DE CALLE CON PAVIMENTACIÓN EN ZACATECAS, LOCALIDAD ZACATECAS, ASENTAMIENTO LAS PALMAS, EN ZAP 0627 Y 0631, EN 7 CALLES CON  MEZCLA ASFÁLTICA PARA BENEFICIO DE 62 VIVIENDAS.</t>
  </si>
  <si>
    <t>PAGO DE DERECHOS DE APROVECHAMIENTO DE AGUA (DESCUENTO EFECTUADO POR LA SECRETARIA DE FINANZAS MINISTRACION ENERO- SEPTIEMBRE)2022</t>
  </si>
  <si>
    <t>ARRENDAMIENTOS DE VEHICULOS</t>
  </si>
  <si>
    <t>SERVICIOS PROFESIONALES</t>
  </si>
  <si>
    <t>Periodo 4TO. TRIMESTRE (OCTUBRE-DICIEMBRE) 2022</t>
  </si>
  <si>
    <t>PERIODO  4TO. TRIMESTRE  (OCTUBRE-DICIEMBRE) 2022</t>
  </si>
  <si>
    <t>DESARROLLO CULTURAL MUNICIPAL</t>
  </si>
  <si>
    <t>3936</t>
  </si>
  <si>
    <t>2258008AR33CM</t>
  </si>
  <si>
    <t>2258009AR33CM</t>
  </si>
  <si>
    <t xml:space="preserve">CONVENIO SEGURIDAD PUBLICA </t>
  </si>
  <si>
    <t>CONVENIO SEGURIDAD PUBLICA</t>
  </si>
  <si>
    <t>LAUDOS</t>
  </si>
  <si>
    <t>MONTOS QUE RECIBAN, OBRAS Y ACCIONES QUE SE REALIZARON CON EL FORTAMUN 4TO. TRIMESTRE 2022</t>
  </si>
  <si>
    <t>Período 4TO. TRIMESTRE (OCTUBRE-DICIEMBRE ) 2022</t>
  </si>
  <si>
    <t>APORTACION MUNICIPAL FISM</t>
  </si>
  <si>
    <t>COLONIA O LOCALIDAD</t>
  </si>
  <si>
    <t>COM. BENITO JUÁREZ</t>
  </si>
  <si>
    <t>PICONES</t>
  </si>
  <si>
    <t>FILÓSOFOS III</t>
  </si>
  <si>
    <t xml:space="preserve">FRACC. NUEVO BOQUILLAS  </t>
  </si>
  <si>
    <t xml:space="preserve">CONSTELACIONES </t>
  </si>
  <si>
    <t>EL ORITO</t>
  </si>
  <si>
    <t xml:space="preserve"> CARLOS HINOJOSA PETIT </t>
  </si>
  <si>
    <t>FRACC. LA ESCONDIDA</t>
  </si>
  <si>
    <t>ESPAÑA I</t>
  </si>
  <si>
    <t xml:space="preserve">JARALILLO </t>
  </si>
  <si>
    <t>PEÑAS DE LA VIRGEN</t>
  </si>
  <si>
    <t xml:space="preserve">PERIODISTAS </t>
  </si>
  <si>
    <t>TAXISTAS 2DA SECC.</t>
  </si>
  <si>
    <t>GONZALEZ ORTEGA 5TA SECCION</t>
  </si>
  <si>
    <t>VARIAS</t>
  </si>
  <si>
    <t>BENEFICIARIOS O VIVIENDAS</t>
  </si>
  <si>
    <t xml:space="preserve">COM. EL MAGUEY </t>
  </si>
  <si>
    <t xml:space="preserve">COM. LA AURORA </t>
  </si>
  <si>
    <t>COLINAS DEL SOL</t>
  </si>
  <si>
    <t>M</t>
  </si>
  <si>
    <t xml:space="preserve">ML </t>
  </si>
  <si>
    <t xml:space="preserve">LOC. CIENEGUILLAS </t>
  </si>
  <si>
    <t xml:space="preserve">GRECIA </t>
  </si>
  <si>
    <t>ITALIA</t>
  </si>
  <si>
    <t>DIAMANTE</t>
  </si>
  <si>
    <t xml:space="preserve">MIGUEL HIDALGO 2DA SECC. </t>
  </si>
  <si>
    <t>3 / 119</t>
  </si>
  <si>
    <t>POSTES/ ML</t>
  </si>
  <si>
    <t>4 / 145</t>
  </si>
  <si>
    <t>5 / 157.60</t>
  </si>
  <si>
    <t>2 / 70</t>
  </si>
  <si>
    <t>3 /116</t>
  </si>
  <si>
    <t>BUENAVISTA</t>
  </si>
  <si>
    <t>EL MAGUEY</t>
  </si>
  <si>
    <t>LOMAS DE LA PIMIENTA</t>
  </si>
  <si>
    <t xml:space="preserve">VILLAS DEL TEPOZÁN </t>
  </si>
  <si>
    <t>MECÁNICOS 2DA SECC</t>
  </si>
  <si>
    <t xml:space="preserve">LAS HUERTAS </t>
  </si>
  <si>
    <t xml:space="preserve">INSURGENTES </t>
  </si>
  <si>
    <t xml:space="preserve">FELIPE ÁNGELES </t>
  </si>
  <si>
    <t>FILÓSOFOS</t>
  </si>
  <si>
    <t xml:space="preserve">CENTRO </t>
  </si>
  <si>
    <t>CIENEGUILLAS</t>
  </si>
  <si>
    <t>OBRA</t>
  </si>
  <si>
    <t>595 ALUMNOS</t>
  </si>
  <si>
    <t>SANITARIOS</t>
  </si>
  <si>
    <t xml:space="preserve">335 ALUMNOS </t>
  </si>
  <si>
    <t xml:space="preserve">189 ALUMNOS </t>
  </si>
  <si>
    <t xml:space="preserve">103 ALUMNOS </t>
  </si>
  <si>
    <t xml:space="preserve">COM. MIGUEL HIDALGO </t>
  </si>
  <si>
    <t xml:space="preserve">COM. LAS BOQUILLAS </t>
  </si>
  <si>
    <t>BRACHO</t>
  </si>
  <si>
    <t>GONZÁLEZ ORTEGA (MACHINES)</t>
  </si>
  <si>
    <t xml:space="preserve">LA SOLEDAD </t>
  </si>
  <si>
    <t xml:space="preserve">EL VISITADOR </t>
  </si>
  <si>
    <t xml:space="preserve">EL MOLINO </t>
  </si>
  <si>
    <t xml:space="preserve">ESPAÑA </t>
  </si>
  <si>
    <t xml:space="preserve">LAS CHILITAS </t>
  </si>
  <si>
    <t xml:space="preserve">LA PIMIENTA </t>
  </si>
  <si>
    <t xml:space="preserve">LAS BOQUILLAS </t>
  </si>
  <si>
    <t xml:space="preserve">LOMAS DE BRACHO </t>
  </si>
  <si>
    <t xml:space="preserve">PICONES </t>
  </si>
  <si>
    <t xml:space="preserve">RANCHO NUEVO </t>
  </si>
  <si>
    <t xml:space="preserve">SAN BLAS </t>
  </si>
  <si>
    <t xml:space="preserve">CALERILLA </t>
  </si>
  <si>
    <t xml:space="preserve">M2 </t>
  </si>
  <si>
    <t xml:space="preserve">LÁZARO CARDENAS </t>
  </si>
  <si>
    <t xml:space="preserve">LAS PALMAS </t>
  </si>
  <si>
    <t xml:space="preserve">MIGUEL HIDALGO 1RA SECC </t>
  </si>
  <si>
    <t>COREAS II</t>
  </si>
  <si>
    <t xml:space="preserve">MINERA </t>
  </si>
  <si>
    <t xml:space="preserve">LOC. MACHINES </t>
  </si>
  <si>
    <t>LAS PALMAS</t>
  </si>
  <si>
    <t>LOC. RANCHO NUEVO</t>
  </si>
  <si>
    <t xml:space="preserve">LA ESCONDIDA </t>
  </si>
  <si>
    <t>BAÑO</t>
  </si>
  <si>
    <t xml:space="preserve">BAÑOS </t>
  </si>
  <si>
    <t xml:space="preserve">BAÑO </t>
  </si>
  <si>
    <t xml:space="preserve">LAS CUMBRES </t>
  </si>
  <si>
    <t xml:space="preserve">FCO E. GARCÍA </t>
  </si>
  <si>
    <t xml:space="preserve"> BENITO JUÁREZ</t>
  </si>
  <si>
    <t xml:space="preserve">FRACC. CAMINO REAL </t>
  </si>
  <si>
    <t xml:space="preserve">PAMANES ESCOBEDO </t>
  </si>
  <si>
    <t xml:space="preserve">COREAS 
BOQUILLAS </t>
  </si>
  <si>
    <t xml:space="preserve">PUNTA DIAMANTE Y EJIDO EL CIENEGUILLAS </t>
  </si>
  <si>
    <t xml:space="preserve">CTM </t>
  </si>
  <si>
    <t xml:space="preserve">CALENTADORES </t>
  </si>
  <si>
    <t>BENITO JUÁREZ 2DA SECC</t>
  </si>
  <si>
    <t>GONZÁLEZ ORTEGA 2DA SECC</t>
  </si>
  <si>
    <t xml:space="preserve">CONVENIO SEDUVOT- FISMDF2022 40 TECHOS FIRMES </t>
  </si>
  <si>
    <t xml:space="preserve">MEJORA DE RED DE ALCANTARILLADO, CONSISTENTE EN 245.48 ML Y 15.51 ML DE TUBERÍA DE PVC SERIE 20 DE 10" Y DE 12" RESPECTIVAMENTE Y 30 DESCARGAS DOMICILIARIAS Y 15 POZOS DE VISITA EN CALLE FAJA DE ORO, COL. LÁZARO CARDENAS. </t>
  </si>
  <si>
    <t>MEJORA DE AGUA POTABLE CONSISTE EN: 269.79ML DE RED DE DISTRIBUCIÓN DE TUBERÍA DE PVC SERIE DE 3" DE DIAMETRO RD-26 TOMAS DOMICILIARIAS EN CALLE FAJA DE  ORO, COL. LÁZARO CARDENAS</t>
  </si>
  <si>
    <t>CALLE FAJA DE ORO</t>
  </si>
  <si>
    <t>GASTOS INDIRECTOS</t>
  </si>
  <si>
    <t>MONTOS QUE RECIBAN, OBRAS Y ACCIONES QUE SE REALIZARON CON EL FISM-DF 4TO. TRIMESTRE 2022</t>
  </si>
  <si>
    <t xml:space="preserve">AMPLIACIÓN DE RED O SISTEMA DE AGUA ENTUBADA EN ZACATECAS,   LOCALIDAD BENITO JUÁREZ (SAN CAYETANO), EN CALLE LAS FLORES </t>
  </si>
  <si>
    <t>AMPLIACIÓN DE RED O SISTEMA DE AGUA ENTUBADA EN ZACATECAS LOCALIDAD PICONES,  EN LAS  CALLES SAN JACINTO Y SAN JOSE</t>
  </si>
  <si>
    <t xml:space="preserve"> AMPLIACIÓN DE RED O SISTEMA DE AGUA ENTUBADA EN ZACATECAS, LOCALIDAD ZACATECAS ASENTAMIENTO FILÓSOFOS III </t>
  </si>
  <si>
    <t xml:space="preserve">AMPLIACIÓN DE RED O SISTEMA DE AGUA ENTUBADA EN ZACATECAS LOCALIDAD ZACATECAS, ASENTAMIENTO KOREAS SUR (FRACC. NUEVO BOQUILLAS) ZAP 220A, EN CALLE SALTO DE LA BOQUILLA, PEDREGAL Y BOQUILLA </t>
  </si>
  <si>
    <t xml:space="preserve">AMPLIACIÓN DE RED O SISTEMA DE AGUA ENTUBADA EN ZACATECAS, LOCALIDAD ZACATECAS, ASENTAMIENTO CONSTELACIONES, ZAP 2055, EN CALLE OSA MAYOR </t>
  </si>
  <si>
    <t xml:space="preserve">AMPLIACIÓN DE RED O SISTEMA DE AGUA ENTUBADA EN ZACATECAS, LOCALIDAD ZACATECAS, ASENTAMIENTO EL ORITO, ZAP 1150, EN CALLE FRANCISCO I. MADERO </t>
  </si>
  <si>
    <t>AMPLIACIÓN DE RED O SISTEMA DE AGUA ENTUBADA EN ZACATECAS, LOCALIDAD ZACATECAS, ASENTAMIENTO CARLOS HINOJOSA PETIT, ZAP 1767 EN CALLE JOSÉ MARÍA COSS</t>
  </si>
  <si>
    <t xml:space="preserve">AMPLIACIÓN DE RED OSISTEMA DE AGUA ENTUBADA EN ZACATECAS, LOCALIDAD ZACATECAS, ASENTAMIENTO LA ESCONDIDA, ZAP 163A,  EN CALLES CAPULÍN, TUNA Y SÁBILA </t>
  </si>
  <si>
    <t xml:space="preserve">AMPLIACIÓN DE RED DE ALCANTARILLADO EN ZACATECAS, LOCALIDAD PICONES, EN CALLE SAN JACINTO Y SAN JOSE </t>
  </si>
  <si>
    <t xml:space="preserve">AMPLIACIÓN DE RED DE ALCANTARILLADO EN ZACATECAS, LOCALIDAD ZACATECAS ASENTAMIENTO CONSTELACIONES, ZAP 2055, EN CALLE OSA MAYOR </t>
  </si>
  <si>
    <t xml:space="preserve">AMPLIACIÓN  DE RED DE ALCANTARILLADO EN ZACATECAS, LOCALIDAD ZACATECAS, ASENTAMIENTO ESPAÑA I, ZAP 1517 EN CALLES SAN ANDRÉS, SAN PABLO Y SAN ESTEBAN </t>
  </si>
  <si>
    <t>AMPLIACIÓN DE RED DE ALCANTARILLADO EN ZACATECAS LOCALIDAD ZACATECAS, ASENTAMIENTO ESPAÑA I, ZAP 1536 EN CALLE SANTA CLARA</t>
  </si>
  <si>
    <t xml:space="preserve">AMPLIACIÓN DE RED DE ALCANTARILLADO EN ZACATECAS, LOCALIDAD ZACTECAS, ASENTAMIENTO EL JARALILLO, ZAP 11729 EN CALLES ÁPICE Y CLOROFILA </t>
  </si>
  <si>
    <t xml:space="preserve">AMPLIACIÓN DE RED DE ALCANTARILLADO EN ZACATECAS, LOCALIDAD ZACTECAS, ASENTAMIENTO EL JARALILLO, ZAP 11625 Y 11729 EN CALLE JIAPAZ </t>
  </si>
  <si>
    <t xml:space="preserve">REHABILITACIÓN DE RED DE ALCANTARILLADO EN ZACATECAS, LOCALIDAD ZACATECAS, ASENTAMIENTO PEÑAS DE LA VIRGEN, ZAP 1451, EN CALLE VIRGEN DEL REFUGIO </t>
  </si>
  <si>
    <t xml:space="preserve">CONSTRUCCIÓN DE RED DE ALCANTARILLADO EN ZACATECAS, LOCALIDAD ZACATECAS, ASENTAMIENTO CARLOS HINOJOSA PETIT, ZAP 1767 EN CALLE JOSÉ MARÍA COSS </t>
  </si>
  <si>
    <t xml:space="preserve">REHABILITACIÓN DE RED DE ALCANTARILLADO EN ZACATECAS, LOCALIDAD ZACATECAS, ASENTAMIENTO PERIODISTAS, ZAP 1127, EN POLIDEPORTIVO ALMA OBRERA </t>
  </si>
  <si>
    <t xml:space="preserve">REHABILITACIÓN DE RED DE ALCANTARILLADO EN ZACATECAS, LOCALIDAD ZACATECAS, ASENTAMIENTO DE LOS TAXISTAS 2DA SECCIÓN, ZAP 1199, EN CALLE JADE </t>
  </si>
  <si>
    <t xml:space="preserve">AMPLIACIÓN DE RED  DE ALCANTARILLADO EN ZACATECAS, LOCALIDAD ZACATECAS, ASENTAMIENTO LA ESCONDIDA, ZAP 163A, EN CALLE CAPULÍN Y PALMA </t>
  </si>
  <si>
    <t xml:space="preserve">REHABILITACIÓN DE RED DE ALCANTARILLADO EN ZACATECAS, LOCALIDAD ZACATECAS, ASENTAMIENTO JESÚS GONZÁLEZ ORTEGA 5TA SECCIÓN, ZAP 0400, EN CALLE TIXOC </t>
  </si>
  <si>
    <t xml:space="preserve">AMPLIACIÓN DE RED DE ALCATARILLADO EN ZACATECAS, LOCALIDAD ZACATECAS, ASENTAMIENTO FILÓSOFOS III, ZAP 1593 EN CALLES  NUEVA CUATRO, NUEVA DOS, NUEVA UNO Y HERÁCLITO </t>
  </si>
  <si>
    <t xml:space="preserve">CONSTRUCCIÓN DE COLECTOR EN ZACATECAS LOCALIDAD ZACATECAS, ARROYO SAN RAMÓN ENTRE COLINA SAN FERNANDO, ITALIA Y ESPAÑAS </t>
  </si>
  <si>
    <t xml:space="preserve"> REHABILITACIÓN DE 1,000 ML DE LÍNEA DE CONDUCCIÓN DE AGUA POTABLE  Y CAJA DE VÁLVULAS EN ZACATECAS LOCALIDAD EL MAGUEY ASENTAMIENTO EL MAGUEY </t>
  </si>
  <si>
    <t xml:space="preserve">AMPLIACIÓN DE RED DE AGUA POTABLE EN ZACATECAS LOCALIDAD LA AURORA ASENTAMIENTO LA AURORA  EN CALLE GUADALUPE VICTORIA  </t>
  </si>
  <si>
    <t xml:space="preserve">AMPLIACIÓN DE RED DE AGUA POTABLE EN ZACATECAS, LOCALIDAD ZACATECAS ASENTAMIENTO PEÑAS DE LA VIRGEN </t>
  </si>
  <si>
    <t>AMPLIACIÓN DE 176 METROS  DE DRENAJE  EN ZACATECAS LOCALIDAD ZACATECAS ASENTAMIENTO FRACC. LA ESCONDIDA EN CALLE MADROÑO.</t>
  </si>
  <si>
    <t>AMPLIACIÓN DE 96 METROS DE  DRENAJE  EN ZACATECAS LOCALIDAD ZACATECAS ASENTAMIENTO FRACC. LA ESCONDIDA EN LA CALLE SABINO.</t>
  </si>
  <si>
    <t>AMPLIACIÓN DE 43METROS DE  DRENAJE EN ZACATECAS LOCALIDAD ZACATECAS ASENTAMIENTO FRACC. LA ESCONDIDA EN LA CALLE  PALMA.</t>
  </si>
  <si>
    <t xml:space="preserve">AMPLIACIÓN DE 173 ML RED DE ALCANTARILLADO EN ZACATECAS LOCALIDAD ZACATECAS ASENTAMIENTO POPULAR BOQUILLAS  EN CALLE LOMAS DE LA BOQUILLA Y ARROYO DE LA BOQUILLA </t>
  </si>
  <si>
    <t xml:space="preserve">AMPLIACIÓN  DE 115 ML DE  RED DE ALCANTARILLADO EN ZACATECAS LOCALIDAD CIENEGUILLAS  EN CALLE JALISCO </t>
  </si>
  <si>
    <t xml:space="preserve">AMPLIACIÓN DE RED ELÉCTRICA EN  ZACATECAS LOCALIDAD ZACATECAS ASENTAMIENTO ITALIA </t>
  </si>
  <si>
    <t xml:space="preserve">AMPLIACIÓN DE RED ELÉCTRICA EN ZACATECAS LOCALIDAD ZACATECAS ASENTAMIENTO CONSTELACIONES </t>
  </si>
  <si>
    <t xml:space="preserve">SUMINISTRO E INSTALACIÓN DE PLANTA SOLAR EN ZACATECAS  LOCALIDAD PICONES ASENTAMIENTO GRECIA EN CALLE SALOMÓNICA </t>
  </si>
  <si>
    <t xml:space="preserve">AMPLIACIÓN DE RED ELÉCTRICA EN ZACATECAS LOCALIDAD ZACATECAS ASENTAMIENTO EL DIAMANTE </t>
  </si>
  <si>
    <t xml:space="preserve">AMPLIACIÓN DE RED ELÉCTRICA EN ZACATECAS LOCALIDAD ZACATECAS ASENTAMIENTO NUEVO BOQUILLAS </t>
  </si>
  <si>
    <t xml:space="preserve">AMPLIACIÓN DE RED ELÉCTRICA EN  ZACATECAS LOCALIDAD ZACATECAS ASENTAMIENTO MIGUEL HIDALGO 2DA SECC. </t>
  </si>
  <si>
    <t>REHABILITACIÓN DE TRES AULAS EN ESCUELA PRIMARIA 20 DE NOVIEMBRE EN ZACATECAS LOCALIDAD ZACATECAS ASENTAMIENTO BUENAVISTA</t>
  </si>
  <si>
    <t>TELESECUNDARIA JOSÉ MARIA MORELOS Y PAVÓN EN ZACATECAS</t>
  </si>
  <si>
    <t xml:space="preserve">REHABILITACIÓN DE SANITARIOS EN ZACATECAS LOCALIDAD ZACATECAS ASENTAMIENTO LOMAS DE LA PIMIENTA ESCUELA PRIMARIA "FLORES MAGÓN" </t>
  </si>
  <si>
    <t xml:space="preserve">REHABILITACIÓN DE BARDA PERIMETRAL EN ESCUELA PRIMARIA NARCISO MENDOZA EN ZACATECAS LOCALIDAD ZACATECAS ASENTAMIENTO VILLAS DEL TEPOZÁN </t>
  </si>
  <si>
    <t xml:space="preserve">REHABILITACIÓN DE JARDÍN DE NIÑOS ROBERTO RAMOS DÁVILA EN ZACATECAS LOCALIDAD ZACATECAS ASENTAMIENTO MECÁNICOS 2DA SECC. </t>
  </si>
  <si>
    <t xml:space="preserve">CONSTRUCCIÓN DE CISTERNA EN JARDIN DE NIÑOS “MINERVA”  EN ZACATECAS LOCALIDAD ZACATECAS ASENTAMIENTO LAS HUERTAS </t>
  </si>
  <si>
    <t xml:space="preserve">CONSTRUCCIÓN DE BARDA PERIMETRAL EN PREESCOLAR DONATO GUERRA EN ZACATECAS LOCALIDAD ZACATECAS ASENTAMIENTO INSURGENTES </t>
  </si>
  <si>
    <t xml:space="preserve">REHABILITACIÓN DE CANCHA EN ESCUELA CBTIS 23  ZACATECAS LOCALIDAD ZACATECAS ASENTAMIENTO FÉLIPE ÁNGELES </t>
  </si>
  <si>
    <t xml:space="preserve">MANTENIMIENTO DE SANITARIOS EN ESCUELA SECUNDARIA FEDERAL JUAN PABLO GARCÍA ZACATECAS LOCALIDAD ZACATECAS ASENTAMIENTO FILÓSOFOS </t>
  </si>
  <si>
    <t xml:space="preserve">REHABILITACIÓN DE SANITARIOS EN ZACATECAS LOCALIDAD ZACATECAS ASENTAMIENTO CENTRO  ESC. PRIMARIA MIGUEL AUZA  </t>
  </si>
  <si>
    <t xml:space="preserve">REHABILITACIÓN DE SANITARIOS EN LA TELESECUNDARIA "RAMÓN LÓPEZ VELARDE" EN ZACATECAS LOCALIDAD CIENEGUILLAS ASENTAMIENTO CIENEGUILLAS </t>
  </si>
  <si>
    <t xml:space="preserve">CONSTRUCCIÓN DE CALLE CON PAVIMENTACIÓN EN ZACATECAS, LOCALIDAD ZACATECAS, ASENTAMIENTO HÉROES DE CHAPULTEPEC, ZAP 0970, EN CALLE AGUSTÍN MELGAR </t>
  </si>
  <si>
    <t>REHABILITACIÓN DE CALLE CON PAVIMENTACIÓN EN ZACATECAS, LOCALIDAD ZACATECAS, ASENTAMIENTOS VARIOS CALLES DE ZAC.</t>
  </si>
  <si>
    <t>REHABILITACIÓN DE CALLE CON PAVIMENTACIÓN EN ZACATECAS, LOCALIDAD ZACATECAS, ASENTAMIENTOS VARIAS CALLES DE ZAC.</t>
  </si>
  <si>
    <t xml:space="preserve">REHABILITACIÓN DE CALLE CON PAVIMENTACIÓN EN ZACATECAS, LOCALIDAD ZACATECAS, ASENTAMIENTO BENITO JUÁREZ 1RA Y 2DA SECCIÓN, </t>
  </si>
  <si>
    <t xml:space="preserve">REHABILITACIÓN DE CALLE CON PAVIMENTACIÓN EN ZACATECAS, LOCALIDAD ZACATECAS, ASENTAMIENTO FELIPE ÁNGELES, </t>
  </si>
  <si>
    <t xml:space="preserve">REHABILITACIÓN DE CALLE CON PAVIMENTACIÓN EN ZACATECAS, LOCALIDAD ZACATECAS, ASENTAMIENTO FRANCISCO E. GRACÍA, </t>
  </si>
  <si>
    <t xml:space="preserve">REHABILITACIÓN DE CALLE CON PAVIMENTACIÓN EN ZACATECAS, LOCALIDAD ZACATECAS, ASENTAMIENTO MINERA, </t>
  </si>
  <si>
    <t xml:space="preserve">REHABILITACIÓN DE CALLE CON PAVIMENTACIÓN EN ZACATECAS, LOCALIDAD ZACATECAS, ASENTAMIENTO MORADORES, </t>
  </si>
  <si>
    <t xml:space="preserve">REHABILITACIÓN DE CALLE CON PAVIMENTACIÓN EN ZACATECAS, LOCALIDAD ZACATECAS, ASENTAMIENTO VILLAS DEL SOL, </t>
  </si>
  <si>
    <r>
      <t>AMPLIACIÓNDE 1089 ML  DE RED DE AGUA POTABLE EN ZACATECAS, LOCALIDAD ZACATECAS ASENTAMIENTO COLINAS DEL SOL  EN CALLES MATEMÁTICAS, HISTORIA, BIOLOGÍA, CERRO DE LOS CARDOS, MORADA DEL TROVADOR, MORADA DEL</t>
    </r>
    <r>
      <rPr>
        <sz val="8"/>
        <rFont val="Calibri"/>
        <family val="2"/>
      </rPr>
      <t xml:space="preserve"> HISTORIADOR, MORADA DEL BOHEMIO </t>
    </r>
  </si>
  <si>
    <t xml:space="preserve">HÉROES DE CHAPULTEPEC 
AGUSTÍN MELGAR  </t>
  </si>
  <si>
    <t xml:space="preserve">HUERTA VIEJA
 GRANADOS  </t>
  </si>
  <si>
    <t xml:space="preserve">ALMA OBRERA
 </t>
  </si>
  <si>
    <t xml:space="preserve">BUENAVISTA 
LIBERTAD Y  13 DE JUNIO </t>
  </si>
  <si>
    <t xml:space="preserve">PÁNFILO NATERA 
JOSÉ B. REYES </t>
  </si>
  <si>
    <t xml:space="preserve">BELLAVISTA
FELIX BAÑUELOS </t>
  </si>
  <si>
    <t xml:space="preserve">C. N. O. P.
BENITO JUÁREZ </t>
  </si>
  <si>
    <t xml:space="preserve">LOMAS DE LA PIMIENTA
CERRO GORDO </t>
  </si>
  <si>
    <t xml:space="preserve">BENITO JÚAREZ 
MARGARITA MAZA DE JUÁREZ </t>
  </si>
  <si>
    <t>BENITO JÚAREZ 
LERDO DE TEJADA</t>
  </si>
  <si>
    <t xml:space="preserve">BENITO JÚAREZ 
RAMÓN CORONA </t>
  </si>
  <si>
    <t xml:space="preserve">FELIPE ÁNGELES 
GLADIOLAS </t>
  </si>
  <si>
    <t>FELIPE ÁNGELES 
MALVAS</t>
  </si>
  <si>
    <t xml:space="preserve">FELIPE ÁNGELES 
BEGONIAS </t>
  </si>
  <si>
    <t xml:space="preserve">FELIPE ÁNGELES 
CAMELIAS  </t>
  </si>
  <si>
    <t xml:space="preserve">FCO E. GARCÍA 
ZACATECAS </t>
  </si>
  <si>
    <t xml:space="preserve">FCO E. GARCÍA 
ROBERTO DEL REAL </t>
  </si>
  <si>
    <t>LAS PALMAS 
NOVA</t>
  </si>
  <si>
    <t xml:space="preserve">LAS PALMAS 
LOS PLANETAS </t>
  </si>
  <si>
    <t xml:space="preserve">LAS PALMAS 
ANTONIO R. ORTIZ </t>
  </si>
  <si>
    <t>LAS PALMAS 
URANO</t>
  </si>
  <si>
    <t>LAS PALMAS 
PLUTÓN</t>
  </si>
  <si>
    <t xml:space="preserve">LAS PALMAS 
OSA MAYOR </t>
  </si>
  <si>
    <t>LAS PALMAS 
UNIVERSO</t>
  </si>
  <si>
    <t xml:space="preserve">MINERA 
SAN MARTIN </t>
  </si>
  <si>
    <t xml:space="preserve">MINERA 
REAL DE MINAS </t>
  </si>
  <si>
    <t>MINERA 
MINA ZACATECAS</t>
  </si>
  <si>
    <t xml:space="preserve">MINERA 
MINA SIRENA </t>
  </si>
  <si>
    <t xml:space="preserve">MINERA 
MINA SAN FELIPE </t>
  </si>
  <si>
    <t xml:space="preserve">MINERA 
MINA  SETENTA Y TRES </t>
  </si>
  <si>
    <t xml:space="preserve">MINERA 
MINA DEL REFUGIO </t>
  </si>
  <si>
    <t xml:space="preserve">MORADORES 
CAXCANES </t>
  </si>
  <si>
    <t xml:space="preserve">VILLA DEL SOL 
SAGITARIO-CAPRICORNIO </t>
  </si>
  <si>
    <t xml:space="preserve">VILLA DEL SOL
LIBRA </t>
  </si>
  <si>
    <t xml:space="preserve">VILLA DEL SOL 
SERGIO BÁEZ </t>
  </si>
  <si>
    <t xml:space="preserve">CONSTRUCCIÓN DE UN CUARTO DORMITORIO EN ZACATECAS LOCALIDAD MIGUEL HIDALGO ASENTAMIENTO MIGUEL HIDALGO </t>
  </si>
  <si>
    <t>CONSTRUCCIÓN DE TRES CUARTOS DORMITORIOS EN ZACATECAS LOCALIDAD LAS BOQUILLAS ASENTAMIENTO LAS BOQUILLAS</t>
  </si>
  <si>
    <t xml:space="preserve">CONSTRUCCIÓN DE UN CUARTO DORMITORIO EN ZACATECAS LOCALIDAD BRACHO ASENTAMIENTO BRACHO </t>
  </si>
  <si>
    <t xml:space="preserve">CONSTRUCCIÓN DE UN CUARTO DORMITORIO EN ZACATECAS LOCALIDAD GONZÁLEZ ORTEGA (MACHINES) </t>
  </si>
  <si>
    <t>CONSTRUCCIÓN DE UN CUARTO DORMITORIO EN ZACATECAS LOCALIDAD LA SOLEDAD</t>
  </si>
  <si>
    <t>CONSTRUCCIÓN DE UN CUARTO DORMITORIO EN ZACATECAS LOCALIDAD EL VISITADOR</t>
  </si>
  <si>
    <t xml:space="preserve">CONSTRUCCIÓN DE UN CUARTO DORMITORIO EN ZACATECAS LOCALIDAD EL MOLINO </t>
  </si>
  <si>
    <t>CONSTRUCCIÓN DE UN CUARTO DORMITORIO EN COL. ESPAÑA LOC ZAC.</t>
  </si>
  <si>
    <t>CONSTRUCCIÓN DE 59.43 M2 DE TECHO FIRME EN ZACATECAS LOCALIDAD BENITO JUÁREZ SAN CAYETANO</t>
  </si>
  <si>
    <t xml:space="preserve">CONSTRUCCIÓN DE 131.66 M2 DE TECHO FIRME EN ZACATECAS LOCALIDAD LAS CHILITAS </t>
  </si>
  <si>
    <t xml:space="preserve"> CONSTRUCCIÓN DE 18.45 M2 DE TECHO FIRME EN ZACATECAS LOCALIDAD EL MOLINO </t>
  </si>
  <si>
    <t xml:space="preserve">CONSTRUCCIÓN DE 17.61 M2 DE TECHO FIRME EN ZACATECAS LOCALIDAD GARCÍA DE LA CADENA EL VISITADOR </t>
  </si>
  <si>
    <t xml:space="preserve">CONSTRUCCIÓN DE 49.88 M2 DE TECHO FIRME EN ZACATECAS LOCALIDAD LA PIMIENTA </t>
  </si>
  <si>
    <t>CONSTRUCCIÓN DE 31.19 M2 DE TECHO FIRME EN ZACATECAS LOCALIDAD LAS BOQUILLAS</t>
  </si>
  <si>
    <t xml:space="preserve">CONSTRUCCIÓN DE 26.59 M2 DE TECHO FIRME EN ZACATECAS LOCALIDAD  LOMAS DE BRACHO </t>
  </si>
  <si>
    <t xml:space="preserve">CONSTRUCCIÓN DE 36.83 M2 DE TECHO FIRME EN ZACATECAS LOCALIDAD PICONES </t>
  </si>
  <si>
    <t xml:space="preserve">CONSTRUCCIÓN DE 148.97 M2 DE TECHO FIRME EN ZACATECAS LOCALIDAD RANCHO NUEVO </t>
  </si>
  <si>
    <t xml:space="preserve">CONSTRUCCIÓN DE 19.80 M2 DE TECHO FIRME EN ZACATECAS LOCALIDAD LA REFORMA SAN BLAS </t>
  </si>
  <si>
    <t xml:space="preserve">CONSTRUCCIÓN DE 20.49 M2 DE TECHO FIRME EN ZACATECAS LOCALIDAD CALERILLA  </t>
  </si>
  <si>
    <t>CONSTRUCCIÓN DE UN CUARTO ADICIONAL EN ZACATECAS LOCALIDAD ZACATECAS ASENTAMIENTO LÁZARO CÁRDENAS</t>
  </si>
  <si>
    <t xml:space="preserve">CONSTRUCCIÓN DE UN CUARTO ADICIONAL EN ZACATECAS LOCALIDAD ZACATECAS ASENTAMIENTO CENTRO </t>
  </si>
  <si>
    <t xml:space="preserve">CONSTRUCCIÓN DE UN CUARTO ADICIONAL EN ZACATECAS LOCALIDAD ZACATECAS ASENTAMIENTO FELIPE ÁNGELES  </t>
  </si>
  <si>
    <t xml:space="preserve">CONSTRUCCIÓN DE UN CUARTO DORMITORIO EN ZACATECAS LOCALIDAD LA SOLEDAD </t>
  </si>
  <si>
    <t>CONSTRUCCIÓN DE UN CUARTO ADICIONAL EN ZACATECAS LOCALIDAD ZACATECAS ASENTAMIENTO MIGUEL HIDALGO 1RA SECC.</t>
  </si>
  <si>
    <t xml:space="preserve">CONSTRUCCIÓN DE UN CUARTO ADICIONAL EN ZACATECAS LOCALIDAD ZACATECAS ASENTAMIENTO COREAS II  </t>
  </si>
  <si>
    <t xml:space="preserve">CONSTRUCCIÓN DE UN CUARTO ADICIONAL EN ZACATECAS LOCALIDAD ZACATECAS ASENTAMIENTO MINERA </t>
  </si>
  <si>
    <t>CONSTRUCCIÓN DE UN CUARTO ADICIONAL EN ZACATECAS LOCALIDAD ZACATECAS ASENTAMIENTO LAS HUERTAS</t>
  </si>
  <si>
    <t xml:space="preserve">CONSTRUCCIÓN DE UN CUARTO ADICIONAL EN ZACATECAS LOCALIDAD GONZÁLEZ ORTEGA (MACHINES) </t>
  </si>
  <si>
    <t xml:space="preserve">REHABILITACIÓN DE MURO FIRME EN ZACATECAS LOCALIDAD ZACATECAS ASENTAMIENTO LAS PALMAS </t>
  </si>
  <si>
    <t xml:space="preserve">CONSTRUCCIÓN DE  BAÑO EN ZACATECAS LOCALIDAD ZACATECAS ASENTAMIENTO LAS PALMAS  </t>
  </si>
  <si>
    <t xml:space="preserve">CONSTRUCCIÓN DE UN  BAÑO EN ZACATECAS LOCALIDAD ZACATECAS ASENTAMIENTO LÁZARO CÁRDENAS  </t>
  </si>
  <si>
    <t xml:space="preserve">CONSTRUCCIÓN DE DOS BAÑOS EN ZACATECAS LOCALIDAD ZACATECAS ASENTAMIENTO LÁZARO CÁRDENAS </t>
  </si>
  <si>
    <t xml:space="preserve">CONSTRUCCIÓN DE UN BAÑO EN ZACATECAS LOCALIDAD RANCHO NUEVO   </t>
  </si>
  <si>
    <t xml:space="preserve">CONSTRUCCIÓN DE UN BAÑO EN ZACATECAS LOCALIDAD LA ESCONDIDA </t>
  </si>
  <si>
    <t>CONSTRUCCIÓN DE 36.16 M2 DE TECHO FIRME EN ZACATECAS LOCALIDAD ZACATECAS ASENTAMIENTO LAS CUMBRES</t>
  </si>
  <si>
    <t xml:space="preserve">CONSTRUCCIÓN DE 36.08 M2 DE TECHO FIRME EN ZACATECAS LOCALIDAD ZACATECAS ASENTAMIENTO LÁZARO CÁRDENAS </t>
  </si>
  <si>
    <t xml:space="preserve">CONSTRUCCIÓN DE 61.14 M2 DE TECHO FIRME EN ZACATECAS LOCALIDAD ZACATECAS ASENTAMIENTO LÁZARO CÁRDENAS </t>
  </si>
  <si>
    <t xml:space="preserve">CONSTRUCCIÓN DE 22.43 M2 DE TECHO FIRME EN ZACATECAS LOCALIDAD ZACATECAS ASENTAMIENTO LAS PALMAS </t>
  </si>
  <si>
    <t xml:space="preserve">CONSTRUCCIÓN DE 35.69 M2 DE TECHO FIRME EN ZACATECAS LOCALIDAD ZACATECAS ASENTAMIENTO FCO. E. GARCÍA  </t>
  </si>
  <si>
    <t xml:space="preserve">CONSTRUCCIÓN DE 31.56 M2 DE TECHO FIRME EN ZACATECAS LOCALIDAD ZACATECAS ASENTAMIENTO BÉNITO JUÁREZ  </t>
  </si>
  <si>
    <t xml:space="preserve">CONSTRUCCIÓN DE 36.33 M2 DE TECHO FIRME EN ZACATECAS LOCALIDAD ZACATECAS ASENTAMIENTO FRACC. CAMINO REAL  </t>
  </si>
  <si>
    <t xml:space="preserve">CONSTRUCCIÓN DE 36.33 M2 DE TECHO FIRME EN ZACATECAS LOCALIDAD ZACATECAS ASENTAMIENTO CENTRO  </t>
  </si>
  <si>
    <t xml:space="preserve">CONSTRUCCIÓN DE 42.86 M2 DE TECHO FIRME EN ZACATECAS LOCALIDAD ZACATECAS ASENTAMIENTO  JARALILLO </t>
  </si>
  <si>
    <t xml:space="preserve">CONSTRUCCIÓN DE 42.36 M2 DE TECHO FIRME EN ZACATECAS LOCALIDAD ZACATECAS ASENTAMIENTO PAMANES ESCOBEDO. </t>
  </si>
  <si>
    <t xml:space="preserve">CONSTRUCCIÓN DE 71.76 M2 DE TECHO FIRME EN ZACATECAS LOCALIDAD ZACATECAS ASENTAMIENTO KOREAS I y II BOQUILLAS </t>
  </si>
  <si>
    <t xml:space="preserve">CONSTRUCCIÓN DE 59.69 M2 DE TECHO FIRME EN ZACATECAS LOCALIDAD ZACATECAS ASENTAMIENTO OTROS </t>
  </si>
  <si>
    <t>CONSTRUCCIÓN DE  17.63 M2 DE TECHO FIRME EN ZACATECAS LOCALIDAD ZACATECAS ASENTAMIENTO CTM</t>
  </si>
  <si>
    <t>SUMINISTRO E INSTALACIÓN DE CALENTADORES SOLARES EN ZACATECAS LOCALIDAD ZACATECAS (114 CALENTADORES SOLARES) PARA BENEFICIAR A 114 VIVIENDAS.</t>
  </si>
  <si>
    <t>SUMINISTRO E INSTALACIÓN DE CALENTADORES SOLARES EN ZACATECAS LOCALIDAD ZACATECAS (94 CALENTADORES SOLARES) PARA BENEFICIAR A 94 VIVIENDAS.</t>
  </si>
  <si>
    <t xml:space="preserve">CONSTRUCCIÓN DE UN CUARTO ADICIONAL EN ZACATECAS LOCALIDAD ZACATECAS ASENTAMIENTO BENITO JUÁREZ 2DA SECCIÓN </t>
  </si>
  <si>
    <t xml:space="preserve">CONSTRUCCIÓN DE UN CUARTO ADICIONAL  ZACATECAS LOCALIDAD GONZÁLEZ ORTEGA (MACHINES) ASENTAMIENTO GONZALEZ ORTEGA (MACHINES)  </t>
  </si>
  <si>
    <t xml:space="preserve">CONSTRUCCIÓN DE UN BAÑO EN ZACATECAS LOCALIDAD ZACATECAS ASENTAMIENTO JESÚS GONZÁLEZ ORTEGA 2DA SECC.  </t>
  </si>
  <si>
    <t>TECHOS</t>
  </si>
  <si>
    <t>PERIODO 4TO. TRIMESTRE  (OCTUBRE-DICIEMBRE) 2022</t>
  </si>
  <si>
    <t>AL PERIODO 4TO. TRIMESTRE ( OCTUBRE-DICIEMBRE ) 2022</t>
  </si>
  <si>
    <t>PAGO DERECHOS DE AGUA</t>
  </si>
  <si>
    <t>OBRAS Y ACCIONES</t>
  </si>
  <si>
    <t>Al período 4TO. TRIMESTRE (OCTUBRE-DICIEMBRE 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</si>
</sst>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7" formatCode="&quot;$&quot;#,##0.00"/>
    <numFmt numFmtId="173" formatCode="_(&quot;$&quot;* #,##0.00_);_(&quot;$&quot;* \(#,##0.00\);_(&quot;$&quot;* &quot;-&quot;??_);_(@_)"/>
    <numFmt numFmtId="174" formatCode="_-[$$-80A]* #,##0.00_-;\-[$$-80A]* #,##0.00_-;_-[$$-80A]* &quot;-&quot;??_-;_-@_-"/>
    <numFmt numFmtId="175" formatCode="0.00_ "/>
  </numFmts>
  <fonts count="3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" fillId="0" borderId="0"/>
    <xf numFmtId="0" fontId="12" fillId="0" borderId="0"/>
    <xf numFmtId="0" fontId="2" fillId="0" borderId="0"/>
    <xf numFmtId="9" fontId="12" fillId="0" borderId="0" applyFont="0" applyFill="0" applyBorder="0" applyAlignment="0" applyProtection="0"/>
  </cellStyleXfs>
  <cellXfs count="325"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43" fontId="3" fillId="0" borderId="4" xfId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3" fillId="0" borderId="4" xfId="7" applyFont="1" applyFill="1" applyBorder="1" applyAlignment="1">
      <alignment horizontal="left" vertical="center" wrapText="1"/>
    </xf>
    <xf numFmtId="0" fontId="1" fillId="0" borderId="4" xfId="7" applyFont="1" applyFill="1" applyBorder="1" applyAlignment="1">
      <alignment horizontal="left" vertical="center" wrapText="1"/>
    </xf>
    <xf numFmtId="0" fontId="0" fillId="0" borderId="9" xfId="0" applyBorder="1"/>
    <xf numFmtId="0" fontId="0" fillId="0" borderId="10" xfId="0" applyBorder="1"/>
    <xf numFmtId="0" fontId="1" fillId="0" borderId="6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3" fontId="3" fillId="0" borderId="15" xfId="1" applyFont="1" applyFill="1" applyBorder="1" applyAlignment="1">
      <alignment horizontal="right" vertical="center"/>
    </xf>
    <xf numFmtId="43" fontId="3" fillId="0" borderId="15" xfId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9" fontId="3" fillId="0" borderId="16" xfId="1" applyNumberFormat="1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center" vertical="center"/>
    </xf>
    <xf numFmtId="4" fontId="3" fillId="0" borderId="17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9" fontId="3" fillId="0" borderId="14" xfId="1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9" fontId="3" fillId="0" borderId="8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0" xfId="0" applyBorder="1"/>
    <xf numFmtId="43" fontId="3" fillId="0" borderId="21" xfId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67" fontId="15" fillId="0" borderId="12" xfId="0" applyNumberFormat="1" applyFont="1" applyBorder="1" applyAlignment="1">
      <alignment horizontal="center" vertical="center" wrapText="1"/>
    </xf>
    <xf numFmtId="167" fontId="14" fillId="0" borderId="2" xfId="0" applyNumberFormat="1" applyFont="1" applyBorder="1" applyAlignment="1">
      <alignment horizontal="center" vertical="center" wrapText="1"/>
    </xf>
    <xf numFmtId="167" fontId="1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8" fillId="0" borderId="24" xfId="0" applyNumberFormat="1" applyFont="1" applyFill="1" applyBorder="1" applyAlignment="1">
      <alignment vertical="center" wrapText="1"/>
    </xf>
    <xf numFmtId="9" fontId="3" fillId="0" borderId="25" xfId="1" applyNumberFormat="1" applyFont="1" applyFill="1" applyBorder="1" applyAlignment="1">
      <alignment horizontal="center" vertical="center"/>
    </xf>
    <xf numFmtId="1" fontId="3" fillId="0" borderId="15" xfId="1" applyNumberFormat="1" applyFont="1" applyFill="1" applyBorder="1" applyAlignment="1">
      <alignment horizontal="center" vertical="center" wrapText="1"/>
    </xf>
    <xf numFmtId="1" fontId="3" fillId="0" borderId="17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9" fontId="3" fillId="0" borderId="24" xfId="0" applyNumberFormat="1" applyFont="1" applyFill="1" applyBorder="1" applyAlignment="1">
      <alignment horizontal="center" vertical="center" wrapText="1"/>
    </xf>
    <xf numFmtId="9" fontId="3" fillId="0" borderId="2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4" fontId="3" fillId="0" borderId="4" xfId="0" applyNumberFormat="1" applyFont="1" applyFill="1" applyBorder="1" applyAlignment="1">
      <alignment vertical="center" wrapText="1"/>
    </xf>
    <xf numFmtId="0" fontId="8" fillId="0" borderId="24" xfId="7" applyFont="1" applyFill="1" applyBorder="1" applyAlignment="1">
      <alignment horizontal="center" vertical="center" wrapText="1"/>
    </xf>
    <xf numFmtId="0" fontId="3" fillId="0" borderId="24" xfId="7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9" xfId="0" applyBorder="1"/>
    <xf numFmtId="43" fontId="3" fillId="0" borderId="12" xfId="1" applyFont="1" applyFill="1" applyBorder="1" applyAlignment="1">
      <alignment horizontal="right" vertical="center"/>
    </xf>
    <xf numFmtId="0" fontId="18" fillId="0" borderId="12" xfId="0" applyFont="1" applyBorder="1" applyAlignment="1">
      <alignment horizontal="center" vertical="center" wrapText="1"/>
    </xf>
    <xf numFmtId="0" fontId="5" fillId="0" borderId="23" xfId="7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3" fontId="3" fillId="0" borderId="30" xfId="1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20" fillId="0" borderId="12" xfId="0" applyFont="1" applyBorder="1" applyAlignment="1">
      <alignment vertical="center" wrapText="1"/>
    </xf>
    <xf numFmtId="4" fontId="0" fillId="0" borderId="12" xfId="0" applyNumberFormat="1" applyFont="1" applyFill="1" applyBorder="1" applyAlignment="1"/>
    <xf numFmtId="4" fontId="21" fillId="0" borderId="12" xfId="0" applyNumberFormat="1" applyFont="1" applyFill="1" applyBorder="1" applyAlignment="1">
      <alignment vertical="center" wrapText="1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/>
    <xf numFmtId="4" fontId="21" fillId="0" borderId="12" xfId="0" applyNumberFormat="1" applyFont="1" applyBorder="1" applyAlignment="1">
      <alignment vertical="center" wrapText="1"/>
    </xf>
    <xf numFmtId="0" fontId="0" fillId="0" borderId="12" xfId="0" applyBorder="1" applyAlignment="1"/>
    <xf numFmtId="4" fontId="0" fillId="0" borderId="12" xfId="0" applyNumberFormat="1" applyFill="1" applyBorder="1" applyAlignment="1"/>
    <xf numFmtId="0" fontId="1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justify" vertical="center" wrapText="1"/>
    </xf>
    <xf numFmtId="0" fontId="3" fillId="0" borderId="12" xfId="7" applyFont="1" applyFill="1" applyBorder="1" applyAlignment="1">
      <alignment horizontal="left" vertical="center" wrapText="1"/>
    </xf>
    <xf numFmtId="0" fontId="1" fillId="0" borderId="12" xfId="7" applyFont="1" applyFill="1" applyBorder="1" applyAlignment="1">
      <alignment horizontal="left" vertical="center" wrapText="1"/>
    </xf>
    <xf numFmtId="44" fontId="3" fillId="0" borderId="4" xfId="1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44" fontId="3" fillId="0" borderId="15" xfId="1" applyNumberFormat="1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43" fontId="3" fillId="0" borderId="36" xfId="1" applyFont="1" applyFill="1" applyBorder="1" applyAlignment="1">
      <alignment horizontal="right" vertical="center"/>
    </xf>
    <xf numFmtId="43" fontId="3" fillId="0" borderId="37" xfId="1" applyFont="1" applyFill="1" applyBorder="1" applyAlignment="1">
      <alignment horizontal="right" vertical="center"/>
    </xf>
    <xf numFmtId="0" fontId="0" fillId="0" borderId="0" xfId="0" applyBorder="1"/>
    <xf numFmtId="44" fontId="3" fillId="0" borderId="12" xfId="1" applyNumberFormat="1" applyFont="1" applyFill="1" applyBorder="1" applyAlignment="1">
      <alignment horizontal="right" vertical="center"/>
    </xf>
    <xf numFmtId="44" fontId="3" fillId="0" borderId="3" xfId="1" applyNumberFormat="1" applyFont="1" applyFill="1" applyBorder="1" applyAlignment="1">
      <alignment horizontal="right" vertical="center"/>
    </xf>
    <xf numFmtId="0" fontId="3" fillId="0" borderId="38" xfId="7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9" fontId="22" fillId="0" borderId="2" xfId="8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4" fontId="3" fillId="0" borderId="6" xfId="1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9" xfId="7" applyFont="1" applyFill="1" applyBorder="1" applyAlignment="1">
      <alignment horizontal="left" vertical="center" wrapText="1"/>
    </xf>
    <xf numFmtId="0" fontId="3" fillId="0" borderId="14" xfId="7" applyFont="1" applyFill="1" applyBorder="1" applyAlignment="1">
      <alignment vertical="center" wrapText="1"/>
    </xf>
    <xf numFmtId="0" fontId="7" fillId="0" borderId="14" xfId="7" applyFont="1" applyFill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horizontal="center" vertical="center"/>
    </xf>
    <xf numFmtId="1" fontId="3" fillId="0" borderId="15" xfId="1" applyNumberFormat="1" applyFont="1" applyFill="1" applyBorder="1" applyAlignment="1">
      <alignment horizontal="center" vertical="center"/>
    </xf>
    <xf numFmtId="9" fontId="3" fillId="0" borderId="15" xfId="1" applyNumberFormat="1" applyFont="1" applyFill="1" applyBorder="1" applyAlignment="1">
      <alignment horizontal="center" vertical="center"/>
    </xf>
    <xf numFmtId="0" fontId="0" fillId="0" borderId="41" xfId="0" applyBorder="1"/>
    <xf numFmtId="43" fontId="3" fillId="0" borderId="8" xfId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43" fontId="3" fillId="0" borderId="8" xfId="1" applyFont="1" applyFill="1" applyBorder="1" applyAlignment="1">
      <alignment horizontal="right" vertical="center"/>
    </xf>
    <xf numFmtId="43" fontId="3" fillId="0" borderId="43" xfId="1" applyFont="1" applyFill="1" applyBorder="1" applyAlignment="1">
      <alignment horizontal="right" vertical="center"/>
    </xf>
    <xf numFmtId="0" fontId="17" fillId="0" borderId="44" xfId="0" applyFont="1" applyBorder="1" applyAlignment="1">
      <alignment horizontal="left" vertical="center" wrapText="1"/>
    </xf>
    <xf numFmtId="44" fontId="3" fillId="0" borderId="35" xfId="1" applyNumberFormat="1" applyFont="1" applyFill="1" applyBorder="1" applyAlignment="1">
      <alignment horizontal="center" vertical="center" wrapText="1"/>
    </xf>
    <xf numFmtId="44" fontId="3" fillId="0" borderId="17" xfId="1" applyNumberFormat="1" applyFont="1" applyFill="1" applyBorder="1" applyAlignment="1">
      <alignment horizontal="center" vertical="center" wrapText="1"/>
    </xf>
    <xf numFmtId="43" fontId="3" fillId="0" borderId="21" xfId="1" applyFont="1" applyFill="1" applyBorder="1" applyAlignment="1">
      <alignment horizontal="left" vertical="center" wrapText="1"/>
    </xf>
    <xf numFmtId="44" fontId="3" fillId="0" borderId="4" xfId="2" applyFont="1" applyFill="1" applyBorder="1" applyAlignment="1">
      <alignment horizontal="right" vertical="center"/>
    </xf>
    <xf numFmtId="44" fontId="3" fillId="0" borderId="4" xfId="2" applyFont="1" applyFill="1" applyBorder="1" applyAlignment="1">
      <alignment vertical="center" wrapText="1"/>
    </xf>
    <xf numFmtId="0" fontId="1" fillId="0" borderId="35" xfId="7" applyFont="1" applyFill="1" applyBorder="1" applyAlignment="1">
      <alignment horizontal="center" vertical="center" wrapText="1"/>
    </xf>
    <xf numFmtId="43" fontId="1" fillId="0" borderId="45" xfId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4" fillId="0" borderId="45" xfId="0" applyFont="1" applyBorder="1" applyAlignment="1">
      <alignment horizontal="center" vertical="center" wrapText="1"/>
    </xf>
    <xf numFmtId="44" fontId="1" fillId="0" borderId="45" xfId="1" applyNumberFormat="1" applyFont="1" applyFill="1" applyBorder="1" applyAlignment="1">
      <alignment horizontal="center" vertical="center" wrapText="1"/>
    </xf>
    <xf numFmtId="43" fontId="3" fillId="0" borderId="47" xfId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justify" vertical="center" wrapText="1"/>
    </xf>
    <xf numFmtId="44" fontId="3" fillId="0" borderId="8" xfId="1" applyNumberFormat="1" applyFont="1" applyFill="1" applyBorder="1" applyAlignment="1">
      <alignment horizontal="right" vertical="center"/>
    </xf>
    <xf numFmtId="44" fontId="3" fillId="0" borderId="8" xfId="2" applyFont="1" applyFill="1" applyBorder="1" applyAlignment="1">
      <alignment horizontal="right" vertical="center"/>
    </xf>
    <xf numFmtId="44" fontId="3" fillId="0" borderId="48" xfId="1" applyNumberFormat="1" applyFont="1" applyFill="1" applyBorder="1" applyAlignment="1">
      <alignment horizontal="right" vertical="center"/>
    </xf>
    <xf numFmtId="44" fontId="3" fillId="0" borderId="43" xfId="2" applyFont="1" applyFill="1" applyBorder="1" applyAlignment="1">
      <alignment horizontal="right" vertical="center"/>
    </xf>
    <xf numFmtId="0" fontId="1" fillId="0" borderId="25" xfId="0" applyFont="1" applyBorder="1" applyAlignment="1">
      <alignment vertical="center" wrapText="1"/>
    </xf>
    <xf numFmtId="0" fontId="3" fillId="0" borderId="25" xfId="7" applyFont="1" applyFill="1" applyBorder="1" applyAlignment="1">
      <alignment horizontal="left" vertical="center" wrapText="1"/>
    </xf>
    <xf numFmtId="0" fontId="1" fillId="0" borderId="25" xfId="7" applyFont="1" applyFill="1" applyBorder="1" applyAlignment="1">
      <alignment horizontal="left" vertical="center" wrapText="1"/>
    </xf>
    <xf numFmtId="0" fontId="3" fillId="0" borderId="49" xfId="7" applyFont="1" applyFill="1" applyBorder="1" applyAlignment="1">
      <alignment horizontal="left" vertical="center" wrapText="1"/>
    </xf>
    <xf numFmtId="0" fontId="0" fillId="0" borderId="50" xfId="0" applyBorder="1" applyAlignment="1">
      <alignment vertical="center"/>
    </xf>
    <xf numFmtId="0" fontId="3" fillId="0" borderId="10" xfId="7" applyFont="1" applyFill="1" applyBorder="1" applyAlignment="1">
      <alignment horizontal="left" vertical="center" wrapText="1"/>
    </xf>
    <xf numFmtId="0" fontId="6" fillId="2" borderId="51" xfId="0" applyFont="1" applyFill="1" applyBorder="1" applyAlignment="1" applyProtection="1">
      <alignment horizontal="center" vertical="center"/>
    </xf>
    <xf numFmtId="39" fontId="25" fillId="0" borderId="4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3" fillId="0" borderId="4" xfId="7" applyFont="1" applyFill="1" applyBorder="1" applyAlignment="1">
      <alignment vertical="center" wrapText="1"/>
    </xf>
    <xf numFmtId="0" fontId="3" fillId="0" borderId="4" xfId="7" applyFont="1" applyFill="1" applyBorder="1" applyAlignment="1">
      <alignment horizontal="center" vertical="center" wrapText="1"/>
    </xf>
    <xf numFmtId="9" fontId="3" fillId="0" borderId="4" xfId="1" applyNumberFormat="1" applyFont="1" applyFill="1" applyBorder="1" applyAlignment="1">
      <alignment horizontal="center" vertical="center"/>
    </xf>
    <xf numFmtId="39" fontId="25" fillId="0" borderId="4" xfId="6" applyNumberFormat="1" applyFont="1" applyFill="1" applyBorder="1" applyAlignment="1">
      <alignment horizontal="center" vertical="center"/>
    </xf>
    <xf numFmtId="0" fontId="26" fillId="0" borderId="4" xfId="5" applyFont="1" applyFill="1" applyBorder="1" applyAlignment="1" applyProtection="1">
      <alignment horizontal="justify" vertical="center" wrapText="1"/>
      <protection locked="0"/>
    </xf>
    <xf numFmtId="0" fontId="25" fillId="0" borderId="4" xfId="6" applyFont="1" applyFill="1" applyBorder="1" applyAlignment="1">
      <alignment horizontal="justify" vertical="center" wrapText="1"/>
    </xf>
    <xf numFmtId="173" fontId="3" fillId="0" borderId="4" xfId="6" applyNumberFormat="1" applyFont="1" applyFill="1" applyBorder="1" applyAlignment="1">
      <alignment horizontal="center" vertical="center"/>
    </xf>
    <xf numFmtId="174" fontId="3" fillId="0" borderId="4" xfId="6" applyNumberFormat="1" applyFont="1" applyFill="1" applyBorder="1" applyAlignment="1">
      <alignment horizontal="center" vertical="center"/>
    </xf>
    <xf numFmtId="0" fontId="26" fillId="0" borderId="4" xfId="6" applyFont="1" applyFill="1" applyBorder="1" applyAlignment="1">
      <alignment horizontal="justify" vertical="center" wrapText="1"/>
    </xf>
    <xf numFmtId="0" fontId="25" fillId="0" borderId="4" xfId="6" applyFont="1" applyFill="1" applyBorder="1" applyAlignment="1">
      <alignment horizontal="center" vertical="center" wrapText="1"/>
    </xf>
    <xf numFmtId="174" fontId="17" fillId="0" borderId="4" xfId="6" applyNumberFormat="1" applyFont="1" applyFill="1" applyBorder="1" applyAlignment="1">
      <alignment horizontal="center" vertical="center"/>
    </xf>
    <xf numFmtId="0" fontId="25" fillId="0" borderId="4" xfId="6" applyFont="1" applyFill="1" applyBorder="1" applyAlignment="1">
      <alignment vertical="center" wrapText="1"/>
    </xf>
    <xf numFmtId="0" fontId="25" fillId="0" borderId="4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4" fontId="27" fillId="0" borderId="4" xfId="6" applyNumberFormat="1" applyFont="1" applyFill="1" applyBorder="1" applyAlignment="1">
      <alignment horizontal="center" vertical="center"/>
    </xf>
    <xf numFmtId="0" fontId="10" fillId="0" borderId="4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 wrapText="1"/>
    </xf>
    <xf numFmtId="175" fontId="27" fillId="0" borderId="4" xfId="6" applyNumberFormat="1" applyFont="1" applyFill="1" applyBorder="1" applyAlignment="1">
      <alignment horizontal="center" vertical="center"/>
    </xf>
    <xf numFmtId="44" fontId="17" fillId="0" borderId="4" xfId="4" applyFont="1" applyFill="1" applyBorder="1" applyAlignment="1">
      <alignment horizontal="center" vertical="center"/>
    </xf>
    <xf numFmtId="44" fontId="25" fillId="0" borderId="4" xfId="6" applyNumberFormat="1" applyFont="1" applyFill="1" applyBorder="1" applyAlignment="1">
      <alignment horizontal="center" vertical="center"/>
    </xf>
    <xf numFmtId="173" fontId="17" fillId="0" borderId="4" xfId="6" applyNumberFormat="1" applyFont="1" applyFill="1" applyBorder="1" applyAlignment="1">
      <alignment horizontal="center" vertical="center"/>
    </xf>
    <xf numFmtId="174" fontId="17" fillId="0" borderId="4" xfId="6" applyNumberFormat="1" applyFont="1" applyFill="1" applyBorder="1" applyAlignment="1">
      <alignment horizontal="center"/>
    </xf>
    <xf numFmtId="49" fontId="28" fillId="0" borderId="4" xfId="6" applyNumberFormat="1" applyFont="1" applyFill="1" applyBorder="1" applyAlignment="1">
      <alignment horizontal="left" vertical="center" wrapText="1"/>
    </xf>
    <xf numFmtId="49" fontId="25" fillId="0" borderId="4" xfId="6" applyNumberFormat="1" applyFont="1" applyFill="1" applyBorder="1" applyAlignment="1">
      <alignment horizontal="center" vertical="center" wrapText="1"/>
    </xf>
    <xf numFmtId="49" fontId="25" fillId="0" borderId="4" xfId="6" applyNumberFormat="1" applyFont="1" applyFill="1" applyBorder="1" applyAlignment="1">
      <alignment horizontal="center" vertical="center"/>
    </xf>
    <xf numFmtId="39" fontId="25" fillId="0" borderId="4" xfId="6" applyNumberFormat="1" applyFont="1" applyFill="1" applyBorder="1" applyAlignment="1">
      <alignment horizontal="center" vertical="center" wrapText="1"/>
    </xf>
    <xf numFmtId="0" fontId="28" fillId="0" borderId="4" xfId="6" applyFont="1" applyFill="1" applyBorder="1" applyAlignment="1">
      <alignment vertical="center" wrapText="1"/>
    </xf>
    <xf numFmtId="0" fontId="25" fillId="0" borderId="4" xfId="6" applyFont="1" applyFill="1" applyBorder="1" applyAlignment="1">
      <alignment horizontal="left" vertical="center"/>
    </xf>
    <xf numFmtId="0" fontId="25" fillId="0" borderId="4" xfId="6" applyFont="1" applyFill="1" applyBorder="1"/>
    <xf numFmtId="44" fontId="3" fillId="0" borderId="4" xfId="2" applyFont="1" applyFill="1" applyBorder="1" applyAlignment="1">
      <alignment horizontal="center" vertical="center"/>
    </xf>
    <xf numFmtId="0" fontId="26" fillId="0" borderId="4" xfId="6" applyFont="1" applyFill="1" applyBorder="1" applyAlignment="1">
      <alignment horizontal="center" vertical="center"/>
    </xf>
    <xf numFmtId="0" fontId="10" fillId="0" borderId="4" xfId="6" applyFont="1" applyFill="1" applyBorder="1" applyAlignment="1">
      <alignment horizontal="justify" vertical="center" wrapText="1"/>
    </xf>
    <xf numFmtId="0" fontId="28" fillId="0" borderId="4" xfId="6" applyFont="1" applyFill="1" applyBorder="1" applyAlignment="1">
      <alignment horizontal="justify" vertical="center"/>
    </xf>
    <xf numFmtId="0" fontId="3" fillId="0" borderId="52" xfId="7" applyFont="1" applyFill="1" applyBorder="1" applyAlignment="1">
      <alignment horizontal="left" vertical="center" wrapText="1"/>
    </xf>
    <xf numFmtId="0" fontId="3" fillId="0" borderId="53" xfId="7" applyFont="1" applyFill="1" applyBorder="1" applyAlignment="1">
      <alignment horizontal="left" vertical="center" wrapText="1"/>
    </xf>
    <xf numFmtId="44" fontId="3" fillId="0" borderId="2" xfId="2" applyFont="1" applyFill="1" applyBorder="1" applyAlignment="1">
      <alignment horizontal="right" vertical="center"/>
    </xf>
    <xf numFmtId="44" fontId="3" fillId="0" borderId="21" xfId="1" applyNumberFormat="1" applyFont="1" applyFill="1" applyBorder="1" applyAlignment="1">
      <alignment horizontal="right" vertical="center"/>
    </xf>
    <xf numFmtId="43" fontId="3" fillId="0" borderId="11" xfId="1" applyFont="1" applyFill="1" applyBorder="1" applyAlignment="1">
      <alignment horizontal="right" vertical="center"/>
    </xf>
    <xf numFmtId="44" fontId="3" fillId="0" borderId="54" xfId="1" applyNumberFormat="1" applyFont="1" applyFill="1" applyBorder="1" applyAlignment="1">
      <alignment horizontal="right" vertical="center"/>
    </xf>
    <xf numFmtId="44" fontId="3" fillId="0" borderId="55" xfId="1" applyNumberFormat="1" applyFont="1" applyFill="1" applyBorder="1" applyAlignment="1">
      <alignment horizontal="right" vertical="center"/>
    </xf>
    <xf numFmtId="44" fontId="3" fillId="0" borderId="55" xfId="2" applyFont="1" applyFill="1" applyBorder="1" applyAlignment="1">
      <alignment horizontal="right" vertical="center"/>
    </xf>
    <xf numFmtId="0" fontId="0" fillId="0" borderId="20" xfId="0" applyBorder="1"/>
    <xf numFmtId="0" fontId="5" fillId="0" borderId="4" xfId="7" applyFont="1" applyFill="1" applyBorder="1" applyAlignment="1">
      <alignment horizontal="center" vertical="center" wrapText="1"/>
    </xf>
    <xf numFmtId="174" fontId="16" fillId="0" borderId="4" xfId="6" applyNumberFormat="1" applyFont="1" applyFill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32" fillId="0" borderId="3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3" borderId="42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49" fontId="30" fillId="2" borderId="1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9" fontId="3" fillId="0" borderId="4" xfId="1" applyNumberFormat="1" applyFont="1" applyFill="1" applyBorder="1" applyAlignment="1">
      <alignment horizontal="center" vertical="center"/>
    </xf>
    <xf numFmtId="44" fontId="17" fillId="0" borderId="4" xfId="4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5" fillId="0" borderId="4" xfId="6" applyFont="1" applyFill="1" applyBorder="1" applyAlignment="1">
      <alignment horizontal="justify" vertical="center" wrapText="1"/>
    </xf>
    <xf numFmtId="0" fontId="3" fillId="0" borderId="4" xfId="7" applyFont="1" applyFill="1" applyBorder="1" applyAlignment="1">
      <alignment horizontal="center" vertical="center" wrapText="1"/>
    </xf>
    <xf numFmtId="0" fontId="25" fillId="0" borderId="4" xfId="6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3" fillId="0" borderId="3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50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7" fillId="0" borderId="1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</cellXfs>
  <cellStyles count="9">
    <cellStyle name="Millares" xfId="1" builtinId="3"/>
    <cellStyle name="Moneda" xfId="2" builtinId="4"/>
    <cellStyle name="Moneda 2" xfId="3"/>
    <cellStyle name="Moneda 3" xfId="4"/>
    <cellStyle name="Normal" xfId="0" builtinId="0"/>
    <cellStyle name="Normal 18" xfId="5"/>
    <cellStyle name="Normal 2" xfId="6"/>
    <cellStyle name="Normal_CMHDF01A" xfId="7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3</xdr:row>
      <xdr:rowOff>104775</xdr:rowOff>
    </xdr:to>
    <xdr:pic>
      <xdr:nvPicPr>
        <xdr:cNvPr id="2360" name="2 Imagen" descr="L:\logos 24_Mesa de trabajo 1 cop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1390650</xdr:colOff>
      <xdr:row>3</xdr:row>
      <xdr:rowOff>123825</xdr:rowOff>
    </xdr:to>
    <xdr:pic>
      <xdr:nvPicPr>
        <xdr:cNvPr id="3378" name="2 Imagen" descr="L:\logos 24_Mesa de trabajo 1 cop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390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800100</xdr:colOff>
      <xdr:row>4</xdr:row>
      <xdr:rowOff>114300</xdr:rowOff>
    </xdr:to>
    <xdr:pic>
      <xdr:nvPicPr>
        <xdr:cNvPr id="4402" name="2 Imagen" descr="L:\logos 24_Mesa de trabajo 1 cop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724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590550</xdr:colOff>
      <xdr:row>4</xdr:row>
      <xdr:rowOff>66675</xdr:rowOff>
    </xdr:to>
    <xdr:pic>
      <xdr:nvPicPr>
        <xdr:cNvPr id="10273" name="4 Imagen" descr="L:\logos 24_Mesa de trabajo 1 cop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466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2</xdr:row>
      <xdr:rowOff>180975</xdr:rowOff>
    </xdr:to>
    <xdr:pic>
      <xdr:nvPicPr>
        <xdr:cNvPr id="6450" name="2 Imagen" descr="L:\logos 24_Mesa de trabajo 1 cop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3</xdr:row>
      <xdr:rowOff>85725</xdr:rowOff>
    </xdr:to>
    <xdr:pic>
      <xdr:nvPicPr>
        <xdr:cNvPr id="7474" name="2 Imagen" descr="L:\logos 24_Mesa de trabajo 1 cop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3</xdr:row>
      <xdr:rowOff>47625</xdr:rowOff>
    </xdr:to>
    <xdr:pic>
      <xdr:nvPicPr>
        <xdr:cNvPr id="1330" name="2 Imagen" descr="L:\logos 24_Mesa de trabajo 1 cop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Normal="100" zoomScaleSheetLayoutView="100" workbookViewId="0">
      <selection activeCell="A2" sqref="A2:J2"/>
    </sheetView>
  </sheetViews>
  <sheetFormatPr baseColWidth="10" defaultRowHeight="15" x14ac:dyDescent="0.25"/>
  <cols>
    <col min="1" max="1" width="31.140625" customWidth="1"/>
    <col min="2" max="2" width="24.140625" style="6" customWidth="1"/>
    <col min="3" max="3" width="14.7109375" style="6" customWidth="1"/>
    <col min="4" max="4" width="16.85546875" style="6" customWidth="1"/>
    <col min="5" max="5" width="11.42578125" style="6" customWidth="1"/>
    <col min="6" max="6" width="14" style="6" customWidth="1"/>
    <col min="7" max="7" width="13.7109375" style="6" bestFit="1" customWidth="1"/>
    <col min="8" max="8" width="13.7109375" style="6" customWidth="1"/>
    <col min="9" max="9" width="13.28515625" style="6" bestFit="1" customWidth="1"/>
    <col min="10" max="10" width="16.7109375" style="6" customWidth="1"/>
  </cols>
  <sheetData>
    <row r="1" spans="1:10" s="5" customFormat="1" x14ac:dyDescent="0.25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40"/>
    </row>
    <row r="2" spans="1:10" s="5" customFormat="1" x14ac:dyDescent="0.25">
      <c r="A2" s="241" t="s">
        <v>20</v>
      </c>
      <c r="B2" s="242"/>
      <c r="C2" s="242"/>
      <c r="D2" s="242"/>
      <c r="E2" s="242"/>
      <c r="F2" s="242"/>
      <c r="G2" s="242"/>
      <c r="H2" s="242"/>
      <c r="I2" s="242"/>
      <c r="J2" s="243"/>
    </row>
    <row r="3" spans="1:10" s="5" customFormat="1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249"/>
      <c r="J3" s="250"/>
    </row>
    <row r="4" spans="1:10" s="5" customFormat="1" ht="27" customHeight="1" thickBot="1" x14ac:dyDescent="0.3">
      <c r="A4" s="244" t="s">
        <v>143</v>
      </c>
      <c r="B4" s="245"/>
      <c r="C4" s="245"/>
      <c r="D4" s="245"/>
      <c r="E4" s="245"/>
      <c r="F4" s="245"/>
      <c r="G4" s="245"/>
      <c r="H4" s="245"/>
      <c r="I4" s="245"/>
      <c r="J4" s="246"/>
    </row>
    <row r="5" spans="1:10" s="5" customFormat="1" ht="15.75" thickBot="1" x14ac:dyDescent="0.3">
      <c r="A5" s="102" t="s">
        <v>21</v>
      </c>
      <c r="B5" s="247" t="s">
        <v>22</v>
      </c>
      <c r="C5" s="247"/>
      <c r="D5" s="247" t="s">
        <v>95</v>
      </c>
      <c r="E5" s="247"/>
      <c r="F5" s="247" t="s">
        <v>23</v>
      </c>
      <c r="G5" s="247"/>
      <c r="H5" s="247" t="s">
        <v>94</v>
      </c>
      <c r="I5" s="247"/>
      <c r="J5" s="103" t="s">
        <v>24</v>
      </c>
    </row>
    <row r="6" spans="1:10" s="5" customFormat="1" ht="15.75" thickBot="1" x14ac:dyDescent="0.3">
      <c r="A6" s="104"/>
      <c r="B6" s="247"/>
      <c r="C6" s="247"/>
      <c r="D6" s="247"/>
      <c r="E6" s="247"/>
      <c r="F6" s="247"/>
      <c r="G6" s="247"/>
      <c r="H6" s="247"/>
      <c r="I6" s="247"/>
      <c r="J6" s="103" t="s">
        <v>25</v>
      </c>
    </row>
    <row r="7" spans="1:10" s="5" customFormat="1" ht="15.75" thickBot="1" x14ac:dyDescent="0.3">
      <c r="A7" s="105"/>
      <c r="B7" s="247"/>
      <c r="C7" s="247"/>
      <c r="D7" s="247"/>
      <c r="E7" s="247"/>
      <c r="F7" s="247"/>
      <c r="G7" s="247"/>
      <c r="H7" s="247"/>
      <c r="I7" s="247"/>
      <c r="J7" s="103"/>
    </row>
    <row r="8" spans="1:10" s="5" customFormat="1" ht="29.25" thickBot="1" x14ac:dyDescent="0.3">
      <c r="A8" s="105"/>
      <c r="B8" s="103" t="s">
        <v>26</v>
      </c>
      <c r="C8" s="103" t="s">
        <v>27</v>
      </c>
      <c r="D8" s="103" t="s">
        <v>26</v>
      </c>
      <c r="E8" s="103" t="s">
        <v>27</v>
      </c>
      <c r="F8" s="103" t="s">
        <v>26</v>
      </c>
      <c r="G8" s="103" t="s">
        <v>27</v>
      </c>
      <c r="H8" s="103" t="s">
        <v>26</v>
      </c>
      <c r="I8" s="103" t="s">
        <v>27</v>
      </c>
      <c r="J8" s="103"/>
    </row>
    <row r="9" spans="1:10" s="5" customFormat="1" ht="15.75" thickBot="1" x14ac:dyDescent="0.3">
      <c r="A9" s="105"/>
      <c r="B9" s="103"/>
      <c r="C9" s="103"/>
      <c r="D9" s="103"/>
      <c r="E9" s="103"/>
      <c r="F9" s="103"/>
      <c r="G9" s="103"/>
      <c r="H9" s="103"/>
      <c r="I9" s="103"/>
      <c r="J9" s="106"/>
    </row>
    <row r="10" spans="1:10" s="5" customFormat="1" ht="15.75" thickBot="1" x14ac:dyDescent="0.3">
      <c r="A10" s="107" t="s">
        <v>109</v>
      </c>
      <c r="B10" s="108" t="s">
        <v>32</v>
      </c>
      <c r="C10" s="109">
        <v>32948778</v>
      </c>
      <c r="D10" s="109"/>
      <c r="E10" s="110">
        <v>0</v>
      </c>
      <c r="F10" s="109"/>
      <c r="G10" s="110">
        <v>0</v>
      </c>
      <c r="H10" s="111"/>
      <c r="I10" s="112">
        <v>0</v>
      </c>
      <c r="J10" s="113">
        <f>SUM(C10:I10)</f>
        <v>32948778</v>
      </c>
    </row>
    <row r="11" spans="1:10" s="5" customFormat="1" ht="15.75" thickBot="1" x14ac:dyDescent="0.3">
      <c r="A11" s="107" t="s">
        <v>107</v>
      </c>
      <c r="B11" s="108" t="s">
        <v>32</v>
      </c>
      <c r="C11" s="109">
        <v>111164053</v>
      </c>
      <c r="D11" s="109"/>
      <c r="E11" s="110">
        <v>0</v>
      </c>
      <c r="F11" s="109"/>
      <c r="G11" s="110">
        <v>0</v>
      </c>
      <c r="H11" s="112"/>
      <c r="I11" s="113">
        <v>0</v>
      </c>
      <c r="J11" s="113">
        <f>SUM(C11:I11)</f>
        <v>111164053</v>
      </c>
    </row>
    <row r="12" spans="1:10" s="5" customFormat="1" ht="15.75" thickBot="1" x14ac:dyDescent="0.3">
      <c r="A12" s="107"/>
      <c r="B12" s="114"/>
      <c r="C12" s="109"/>
      <c r="D12" s="109"/>
      <c r="E12" s="110"/>
      <c r="F12" s="115"/>
      <c r="G12" s="109"/>
      <c r="H12" s="112"/>
      <c r="I12" s="113"/>
      <c r="J12" s="113"/>
    </row>
    <row r="13" spans="1:10" s="5" customFormat="1" ht="15.75" thickBot="1" x14ac:dyDescent="0.3">
      <c r="A13" s="107"/>
      <c r="B13" s="114"/>
      <c r="C13" s="109"/>
      <c r="D13" s="109"/>
      <c r="E13" s="110"/>
      <c r="F13" s="109"/>
      <c r="G13" s="110"/>
      <c r="H13" s="112"/>
      <c r="I13" s="113"/>
      <c r="J13" s="113"/>
    </row>
    <row r="14" spans="1:10" s="5" customFormat="1" ht="15.75" thickBot="1" x14ac:dyDescent="0.3">
      <c r="A14" s="107"/>
      <c r="B14" s="114"/>
      <c r="C14" s="109"/>
      <c r="D14" s="109"/>
      <c r="E14" s="110"/>
      <c r="F14" s="115"/>
      <c r="G14" s="110"/>
      <c r="H14" s="112"/>
      <c r="I14" s="113"/>
      <c r="J14" s="113"/>
    </row>
    <row r="15" spans="1:10" s="5" customFormat="1" ht="15.75" thickBot="1" x14ac:dyDescent="0.3">
      <c r="A15" s="107"/>
      <c r="B15" s="114"/>
      <c r="C15" s="109"/>
      <c r="D15" s="109"/>
      <c r="E15" s="110"/>
      <c r="F15" s="109"/>
      <c r="G15" s="110"/>
      <c r="H15" s="112"/>
      <c r="I15" s="113"/>
      <c r="J15" s="113"/>
    </row>
    <row r="16" spans="1:10" s="5" customFormat="1" ht="15.75" thickBot="1" x14ac:dyDescent="0.3">
      <c r="A16" s="107"/>
      <c r="B16" s="114"/>
      <c r="C16" s="109"/>
      <c r="D16" s="109"/>
      <c r="E16" s="110"/>
      <c r="F16" s="109"/>
      <c r="G16" s="110"/>
      <c r="H16" s="112"/>
      <c r="I16" s="113"/>
      <c r="J16" s="113"/>
    </row>
    <row r="17" spans="1:10" ht="15.75" thickBot="1" x14ac:dyDescent="0.3">
      <c r="A17" s="107"/>
      <c r="B17" s="108"/>
      <c r="C17" s="109"/>
      <c r="D17" s="109"/>
      <c r="E17" s="110"/>
      <c r="F17" s="109"/>
      <c r="G17" s="110"/>
      <c r="H17" s="112"/>
      <c r="I17" s="113"/>
      <c r="J17" s="113"/>
    </row>
  </sheetData>
  <mergeCells count="8">
    <mergeCell ref="A1:J1"/>
    <mergeCell ref="A2:J2"/>
    <mergeCell ref="A4:J4"/>
    <mergeCell ref="B5:C7"/>
    <mergeCell ref="D5:E7"/>
    <mergeCell ref="F5:G7"/>
    <mergeCell ref="H5:I7"/>
    <mergeCell ref="A3:J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view="pageBreakPreview" zoomScale="112" zoomScaleNormal="100" zoomScaleSheetLayoutView="112" workbookViewId="0">
      <selection activeCell="A14" sqref="A14"/>
    </sheetView>
  </sheetViews>
  <sheetFormatPr baseColWidth="10" defaultRowHeight="15" x14ac:dyDescent="0.25"/>
  <cols>
    <col min="1" max="1" width="40.42578125" customWidth="1"/>
    <col min="2" max="2" width="22" customWidth="1"/>
    <col min="3" max="3" width="20.28515625" customWidth="1"/>
  </cols>
  <sheetData>
    <row r="1" spans="1:3" s="5" customFormat="1" ht="20.25" customHeight="1" x14ac:dyDescent="0.25">
      <c r="A1" s="251" t="s">
        <v>74</v>
      </c>
      <c r="B1" s="252"/>
      <c r="C1" s="253"/>
    </row>
    <row r="2" spans="1:3" s="5" customFormat="1" ht="20.25" customHeight="1" x14ac:dyDescent="0.25">
      <c r="A2" s="254" t="s">
        <v>68</v>
      </c>
      <c r="B2" s="255"/>
      <c r="C2" s="256"/>
    </row>
    <row r="3" spans="1:3" s="5" customFormat="1" x14ac:dyDescent="0.25">
      <c r="A3" s="264" t="s">
        <v>76</v>
      </c>
      <c r="B3" s="265"/>
      <c r="C3" s="266"/>
    </row>
    <row r="4" spans="1:3" s="5" customFormat="1" ht="15.75" thickBot="1" x14ac:dyDescent="0.3">
      <c r="A4" s="257" t="s">
        <v>144</v>
      </c>
      <c r="B4" s="258"/>
      <c r="C4" s="259"/>
    </row>
    <row r="5" spans="1:3" s="5" customFormat="1" ht="15.75" thickBot="1" x14ac:dyDescent="0.3">
      <c r="A5" s="260" t="s">
        <v>69</v>
      </c>
      <c r="B5" s="262" t="s">
        <v>70</v>
      </c>
      <c r="C5" s="263"/>
    </row>
    <row r="6" spans="1:3" s="5" customFormat="1" ht="20.25" thickBot="1" x14ac:dyDescent="0.3">
      <c r="A6" s="261"/>
      <c r="B6" s="145" t="s">
        <v>71</v>
      </c>
      <c r="C6" s="145" t="s">
        <v>75</v>
      </c>
    </row>
    <row r="7" spans="1:3" s="5" customFormat="1" ht="15.75" thickBot="1" x14ac:dyDescent="0.3">
      <c r="A7" s="147" t="s">
        <v>91</v>
      </c>
      <c r="B7" s="148" t="s">
        <v>89</v>
      </c>
      <c r="C7" s="146" t="s">
        <v>92</v>
      </c>
    </row>
    <row r="8" spans="1:3" s="5" customFormat="1" ht="15.75" thickBot="1" x14ac:dyDescent="0.3">
      <c r="A8" s="147" t="s">
        <v>105</v>
      </c>
      <c r="B8" s="148" t="s">
        <v>72</v>
      </c>
      <c r="C8" s="146" t="s">
        <v>106</v>
      </c>
    </row>
    <row r="9" spans="1:3" s="5" customFormat="1" ht="15.75" thickBot="1" x14ac:dyDescent="0.3">
      <c r="A9" s="160" t="s">
        <v>119</v>
      </c>
      <c r="B9" s="148" t="s">
        <v>72</v>
      </c>
      <c r="C9" s="149" t="s">
        <v>120</v>
      </c>
    </row>
    <row r="10" spans="1:3" s="5" customFormat="1" ht="15.75" thickBot="1" x14ac:dyDescent="0.3">
      <c r="A10" s="150" t="s">
        <v>107</v>
      </c>
      <c r="B10" s="148" t="s">
        <v>73</v>
      </c>
      <c r="C10" s="146" t="s">
        <v>108</v>
      </c>
    </row>
    <row r="11" spans="1:3" s="5" customFormat="1" ht="15.75" thickBot="1" x14ac:dyDescent="0.3">
      <c r="A11" s="161" t="s">
        <v>96</v>
      </c>
      <c r="B11" s="148" t="s">
        <v>73</v>
      </c>
      <c r="C11" s="146" t="s">
        <v>97</v>
      </c>
    </row>
    <row r="12" spans="1:3" s="5" customFormat="1" ht="30.75" thickBot="1" x14ac:dyDescent="0.3">
      <c r="A12" s="161" t="s">
        <v>122</v>
      </c>
      <c r="B12" s="148" t="s">
        <v>73</v>
      </c>
      <c r="C12" s="146" t="s">
        <v>121</v>
      </c>
    </row>
    <row r="13" spans="1:3" s="5" customFormat="1" ht="15.75" thickBot="1" x14ac:dyDescent="0.3">
      <c r="A13" s="161" t="s">
        <v>145</v>
      </c>
      <c r="B13" s="148" t="s">
        <v>73</v>
      </c>
      <c r="C13" s="146" t="s">
        <v>146</v>
      </c>
    </row>
  </sheetData>
  <mergeCells count="6">
    <mergeCell ref="A1:C1"/>
    <mergeCell ref="A2:C2"/>
    <mergeCell ref="A4:C4"/>
    <mergeCell ref="A5:A6"/>
    <mergeCell ref="B5:C5"/>
    <mergeCell ref="A3:C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view="pageBreakPreview" zoomScaleNormal="100" zoomScaleSheetLayoutView="100" workbookViewId="0">
      <selection activeCell="F38" sqref="F38"/>
    </sheetView>
  </sheetViews>
  <sheetFormatPr baseColWidth="10" defaultRowHeight="15" x14ac:dyDescent="0.25"/>
  <cols>
    <col min="1" max="1" width="13.85546875" style="20" customWidth="1"/>
    <col min="2" max="2" width="43.7109375" style="21" customWidth="1"/>
    <col min="3" max="3" width="17.42578125" style="20" customWidth="1"/>
    <col min="4" max="5" width="11.42578125" style="20"/>
    <col min="6" max="7" width="11.42578125" style="22"/>
    <col min="8" max="8" width="12.85546875" style="20" customWidth="1"/>
    <col min="9" max="9" width="15" style="20" bestFit="1" customWidth="1"/>
    <col min="10" max="10" width="20.140625" style="20" bestFit="1" customWidth="1"/>
    <col min="11" max="16384" width="11.42578125" style="20"/>
  </cols>
  <sheetData>
    <row r="3" spans="1:10" x14ac:dyDescent="0.25">
      <c r="B3" s="284" t="s">
        <v>43</v>
      </c>
      <c r="C3" s="284"/>
      <c r="D3" s="284"/>
      <c r="E3" s="284"/>
      <c r="F3" s="284"/>
      <c r="G3" s="284"/>
      <c r="H3" s="284"/>
      <c r="I3" s="284"/>
      <c r="J3" s="284"/>
    </row>
    <row r="4" spans="1:10" x14ac:dyDescent="0.25">
      <c r="A4" s="283" t="s">
        <v>80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x14ac:dyDescent="0.25">
      <c r="A5" s="285" t="s">
        <v>103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x14ac:dyDescent="0.25">
      <c r="B6" s="285" t="s">
        <v>152</v>
      </c>
      <c r="C6" s="285"/>
      <c r="D6" s="285"/>
      <c r="E6" s="285"/>
      <c r="F6" s="285"/>
      <c r="G6" s="285"/>
      <c r="H6" s="285"/>
      <c r="I6" s="285"/>
      <c r="J6" s="285"/>
    </row>
    <row r="7" spans="1:10" x14ac:dyDescent="0.25">
      <c r="F7" s="50"/>
      <c r="G7" s="20"/>
      <c r="H7" s="25"/>
    </row>
    <row r="8" spans="1:10" ht="15.75" thickBot="1" x14ac:dyDescent="0.3">
      <c r="H8" s="23"/>
    </row>
    <row r="9" spans="1:10" ht="15.75" thickBot="1" x14ac:dyDescent="0.3">
      <c r="A9" s="286" t="s">
        <v>44</v>
      </c>
      <c r="B9" s="275" t="s">
        <v>45</v>
      </c>
      <c r="C9" s="26" t="s">
        <v>65</v>
      </c>
      <c r="D9" s="277" t="s">
        <v>49</v>
      </c>
      <c r="E9" s="278"/>
      <c r="F9" s="279"/>
      <c r="G9" s="280" t="s">
        <v>66</v>
      </c>
      <c r="H9" s="280" t="s">
        <v>51</v>
      </c>
      <c r="I9" s="51" t="s">
        <v>52</v>
      </c>
      <c r="J9" s="27" t="s">
        <v>53</v>
      </c>
    </row>
    <row r="10" spans="1:10" ht="15.75" thickBot="1" x14ac:dyDescent="0.3">
      <c r="A10" s="287"/>
      <c r="B10" s="276"/>
      <c r="C10" s="28" t="s">
        <v>67</v>
      </c>
      <c r="D10" s="29" t="s">
        <v>58</v>
      </c>
      <c r="E10" s="29" t="s">
        <v>59</v>
      </c>
      <c r="F10" s="29" t="s">
        <v>60</v>
      </c>
      <c r="G10" s="281"/>
      <c r="H10" s="282"/>
      <c r="I10" s="52"/>
      <c r="J10" s="30"/>
    </row>
    <row r="11" spans="1:10" x14ac:dyDescent="0.25">
      <c r="A11" s="75"/>
      <c r="B11" s="18"/>
      <c r="C11" s="32"/>
      <c r="D11" s="33"/>
      <c r="E11" s="33"/>
      <c r="F11" s="32"/>
      <c r="G11" s="18"/>
      <c r="H11" s="18"/>
      <c r="I11" s="31"/>
      <c r="J11" s="34"/>
    </row>
    <row r="12" spans="1:10" x14ac:dyDescent="0.25">
      <c r="A12" s="76"/>
      <c r="B12" s="11" t="s">
        <v>35</v>
      </c>
      <c r="C12" s="36"/>
      <c r="D12" s="37"/>
      <c r="E12" s="37"/>
      <c r="F12" s="36"/>
      <c r="G12" s="38"/>
      <c r="H12" s="38"/>
      <c r="I12" s="35"/>
      <c r="J12" s="39"/>
    </row>
    <row r="13" spans="1:10" ht="33.75" customHeight="1" x14ac:dyDescent="0.25">
      <c r="A13" s="77" t="s">
        <v>110</v>
      </c>
      <c r="B13" s="14" t="s">
        <v>84</v>
      </c>
      <c r="C13" s="7">
        <v>56557416.359999999</v>
      </c>
      <c r="D13" s="41" t="s">
        <v>61</v>
      </c>
      <c r="E13" s="41" t="s">
        <v>61</v>
      </c>
      <c r="F13" s="42" t="s">
        <v>61</v>
      </c>
      <c r="G13" s="43" t="s">
        <v>64</v>
      </c>
      <c r="H13" s="72" t="s">
        <v>62</v>
      </c>
      <c r="I13" s="53" t="s">
        <v>63</v>
      </c>
      <c r="J13" s="44">
        <f>C32/C13</f>
        <v>0.89188011823105839</v>
      </c>
    </row>
    <row r="14" spans="1:10" x14ac:dyDescent="0.25">
      <c r="A14" s="136"/>
      <c r="B14" s="15" t="s">
        <v>36</v>
      </c>
      <c r="C14" s="7"/>
      <c r="D14" s="45"/>
      <c r="E14" s="45"/>
      <c r="F14" s="46"/>
      <c r="G14" s="47"/>
      <c r="H14" s="73"/>
      <c r="I14" s="71"/>
      <c r="J14" s="56"/>
    </row>
    <row r="15" spans="1:10" ht="22.5" customHeight="1" x14ac:dyDescent="0.25">
      <c r="A15" s="77" t="s">
        <v>111</v>
      </c>
      <c r="B15" s="14" t="s">
        <v>37</v>
      </c>
      <c r="C15" s="7">
        <v>27562169.329999998</v>
      </c>
      <c r="D15" s="7" t="s">
        <v>61</v>
      </c>
      <c r="E15" s="7" t="s">
        <v>61</v>
      </c>
      <c r="F15" s="54" t="s">
        <v>61</v>
      </c>
      <c r="G15" s="55" t="s">
        <v>64</v>
      </c>
      <c r="H15" s="74" t="s">
        <v>62</v>
      </c>
      <c r="I15" s="71" t="s">
        <v>63</v>
      </c>
      <c r="J15" s="44">
        <f t="shared" ref="J15:J22" si="0">C34/C15</f>
        <v>1</v>
      </c>
    </row>
    <row r="16" spans="1:10" ht="22.5" customHeight="1" x14ac:dyDescent="0.25">
      <c r="A16" s="77" t="s">
        <v>112</v>
      </c>
      <c r="B16" s="14" t="s">
        <v>38</v>
      </c>
      <c r="C16" s="7">
        <v>2269801.04</v>
      </c>
      <c r="D16" s="7" t="s">
        <v>61</v>
      </c>
      <c r="E16" s="7" t="s">
        <v>61</v>
      </c>
      <c r="F16" s="54" t="s">
        <v>61</v>
      </c>
      <c r="G16" s="55" t="s">
        <v>64</v>
      </c>
      <c r="H16" s="74" t="s">
        <v>62</v>
      </c>
      <c r="I16" s="53" t="s">
        <v>63</v>
      </c>
      <c r="J16" s="44">
        <f t="shared" si="0"/>
        <v>1</v>
      </c>
    </row>
    <row r="17" spans="1:11" ht="22.5" customHeight="1" x14ac:dyDescent="0.25">
      <c r="A17" s="77" t="s">
        <v>113</v>
      </c>
      <c r="B17" s="14" t="s">
        <v>39</v>
      </c>
      <c r="C17" s="7">
        <v>635051.12</v>
      </c>
      <c r="D17" s="41" t="s">
        <v>61</v>
      </c>
      <c r="E17" s="41" t="s">
        <v>61</v>
      </c>
      <c r="F17" s="42" t="s">
        <v>61</v>
      </c>
      <c r="G17" s="43" t="s">
        <v>64</v>
      </c>
      <c r="H17" s="72" t="s">
        <v>62</v>
      </c>
      <c r="I17" s="53" t="s">
        <v>63</v>
      </c>
      <c r="J17" s="44">
        <f t="shared" si="0"/>
        <v>1</v>
      </c>
    </row>
    <row r="18" spans="1:11" ht="23.25" customHeight="1" x14ac:dyDescent="0.25">
      <c r="A18" s="77" t="s">
        <v>114</v>
      </c>
      <c r="B18" s="14" t="s">
        <v>83</v>
      </c>
      <c r="C18" s="7">
        <v>3615114.23</v>
      </c>
      <c r="D18" s="41" t="s">
        <v>61</v>
      </c>
      <c r="E18" s="41" t="s">
        <v>61</v>
      </c>
      <c r="F18" s="42" t="s">
        <v>61</v>
      </c>
      <c r="G18" s="43" t="s">
        <v>64</v>
      </c>
      <c r="H18" s="72" t="s">
        <v>62</v>
      </c>
      <c r="I18" s="53" t="s">
        <v>63</v>
      </c>
      <c r="J18" s="44">
        <f t="shared" si="0"/>
        <v>1</v>
      </c>
    </row>
    <row r="19" spans="1:11" ht="22.5" x14ac:dyDescent="0.25">
      <c r="A19" s="84" t="s">
        <v>115</v>
      </c>
      <c r="B19" s="14" t="s">
        <v>88</v>
      </c>
      <c r="C19" s="86">
        <v>2700221.84</v>
      </c>
      <c r="D19" s="41" t="s">
        <v>61</v>
      </c>
      <c r="E19" s="41" t="s">
        <v>61</v>
      </c>
      <c r="F19" s="42" t="s">
        <v>61</v>
      </c>
      <c r="G19" s="43" t="s">
        <v>64</v>
      </c>
      <c r="H19" s="72" t="s">
        <v>62</v>
      </c>
      <c r="I19" s="53" t="s">
        <v>63</v>
      </c>
      <c r="J19" s="44">
        <f t="shared" si="0"/>
        <v>1</v>
      </c>
      <c r="K19" s="85"/>
    </row>
    <row r="20" spans="1:11" ht="22.5" x14ac:dyDescent="0.25">
      <c r="A20" s="84" t="s">
        <v>116</v>
      </c>
      <c r="B20" s="14" t="s">
        <v>104</v>
      </c>
      <c r="C20" s="86">
        <v>9218855.6699999999</v>
      </c>
      <c r="D20" s="41" t="s">
        <v>61</v>
      </c>
      <c r="E20" s="41" t="s">
        <v>61</v>
      </c>
      <c r="F20" s="42" t="s">
        <v>61</v>
      </c>
      <c r="G20" s="43" t="s">
        <v>64</v>
      </c>
      <c r="H20" s="72" t="s">
        <v>62</v>
      </c>
      <c r="I20" s="53" t="s">
        <v>63</v>
      </c>
      <c r="J20" s="44">
        <f t="shared" si="0"/>
        <v>1</v>
      </c>
      <c r="K20" s="85"/>
    </row>
    <row r="21" spans="1:11" ht="22.5" x14ac:dyDescent="0.25">
      <c r="A21" s="84" t="s">
        <v>147</v>
      </c>
      <c r="B21" s="14" t="s">
        <v>149</v>
      </c>
      <c r="C21" s="86">
        <v>5226440</v>
      </c>
      <c r="D21" s="41" t="s">
        <v>61</v>
      </c>
      <c r="E21" s="41" t="s">
        <v>61</v>
      </c>
      <c r="F21" s="42" t="s">
        <v>61</v>
      </c>
      <c r="G21" s="43" t="s">
        <v>64</v>
      </c>
      <c r="H21" s="72" t="s">
        <v>62</v>
      </c>
      <c r="I21" s="53" t="s">
        <v>63</v>
      </c>
      <c r="J21" s="44">
        <f t="shared" si="0"/>
        <v>1</v>
      </c>
      <c r="K21" s="85"/>
    </row>
    <row r="22" spans="1:11" ht="22.5" x14ac:dyDescent="0.25">
      <c r="A22" s="84" t="s">
        <v>148</v>
      </c>
      <c r="B22" s="14" t="s">
        <v>151</v>
      </c>
      <c r="C22" s="86">
        <v>3378983.41</v>
      </c>
      <c r="D22" s="41" t="s">
        <v>61</v>
      </c>
      <c r="E22" s="41" t="s">
        <v>61</v>
      </c>
      <c r="F22" s="42" t="s">
        <v>61</v>
      </c>
      <c r="G22" s="43" t="s">
        <v>64</v>
      </c>
      <c r="H22" s="72" t="s">
        <v>62</v>
      </c>
      <c r="I22" s="53" t="s">
        <v>63</v>
      </c>
      <c r="J22" s="44">
        <f t="shared" si="0"/>
        <v>1</v>
      </c>
      <c r="K22" s="85"/>
    </row>
    <row r="23" spans="1:11" ht="15.75" thickBot="1" x14ac:dyDescent="0.3">
      <c r="A23" s="78"/>
      <c r="B23" s="87" t="s">
        <v>67</v>
      </c>
      <c r="C23" s="70">
        <f>SUM(C13:C22)</f>
        <v>111164053.00000001</v>
      </c>
      <c r="D23" s="70"/>
      <c r="E23" s="70"/>
      <c r="F23" s="79"/>
      <c r="G23" s="80"/>
      <c r="H23" s="81"/>
      <c r="I23" s="82"/>
      <c r="J23" s="83"/>
    </row>
    <row r="24" spans="1:11" ht="15.75" thickBot="1" x14ac:dyDescent="0.3">
      <c r="A24" s="40"/>
      <c r="B24" s="48"/>
      <c r="C24" s="19"/>
      <c r="D24" s="49"/>
      <c r="E24" s="49"/>
      <c r="F24" s="49"/>
      <c r="G24" s="49"/>
    </row>
    <row r="25" spans="1:11" x14ac:dyDescent="0.25">
      <c r="B25" s="267" t="s">
        <v>42</v>
      </c>
      <c r="C25" s="268"/>
    </row>
    <row r="26" spans="1:11" x14ac:dyDescent="0.25">
      <c r="B26" s="248" t="s">
        <v>81</v>
      </c>
      <c r="C26" s="250"/>
    </row>
    <row r="27" spans="1:11" x14ac:dyDescent="0.25">
      <c r="B27" s="269" t="s">
        <v>28</v>
      </c>
      <c r="C27" s="270"/>
    </row>
    <row r="28" spans="1:11" ht="15.75" thickBot="1" x14ac:dyDescent="0.3">
      <c r="B28" s="271" t="s">
        <v>153</v>
      </c>
      <c r="C28" s="272"/>
    </row>
    <row r="29" spans="1:11" x14ac:dyDescent="0.25">
      <c r="B29" s="4" t="s">
        <v>29</v>
      </c>
      <c r="C29" s="273" t="s">
        <v>31</v>
      </c>
    </row>
    <row r="30" spans="1:11" ht="15.75" thickBot="1" x14ac:dyDescent="0.3">
      <c r="B30" s="101" t="s">
        <v>30</v>
      </c>
      <c r="C30" s="274"/>
    </row>
    <row r="31" spans="1:11" x14ac:dyDescent="0.25">
      <c r="A31" s="189"/>
      <c r="B31" s="185" t="s">
        <v>35</v>
      </c>
      <c r="C31" s="180"/>
    </row>
    <row r="32" spans="1:11" ht="33.75" x14ac:dyDescent="0.25">
      <c r="A32" s="189"/>
      <c r="B32" s="186" t="s">
        <v>84</v>
      </c>
      <c r="C32" s="181">
        <v>50442435.189999998</v>
      </c>
    </row>
    <row r="33" spans="1:3" x14ac:dyDescent="0.25">
      <c r="A33" s="189"/>
      <c r="B33" s="187" t="s">
        <v>36</v>
      </c>
      <c r="C33" s="162"/>
    </row>
    <row r="34" spans="1:3" ht="22.5" x14ac:dyDescent="0.25">
      <c r="A34" s="189"/>
      <c r="B34" s="186" t="s">
        <v>37</v>
      </c>
      <c r="C34" s="181">
        <v>27562169.329999998</v>
      </c>
    </row>
    <row r="35" spans="1:3" ht="22.5" x14ac:dyDescent="0.25">
      <c r="A35" s="189"/>
      <c r="B35" s="186" t="s">
        <v>38</v>
      </c>
      <c r="C35" s="181">
        <v>2269801.04</v>
      </c>
    </row>
    <row r="36" spans="1:3" ht="22.5" x14ac:dyDescent="0.25">
      <c r="A36" s="189"/>
      <c r="B36" s="186" t="s">
        <v>39</v>
      </c>
      <c r="C36" s="181">
        <v>635051.12</v>
      </c>
    </row>
    <row r="37" spans="1:3" ht="22.5" x14ac:dyDescent="0.25">
      <c r="A37" s="189"/>
      <c r="B37" s="186" t="s">
        <v>83</v>
      </c>
      <c r="C37" s="181">
        <v>3615114.23</v>
      </c>
    </row>
    <row r="38" spans="1:3" ht="22.5" x14ac:dyDescent="0.25">
      <c r="A38" s="189"/>
      <c r="B38" s="186" t="s">
        <v>90</v>
      </c>
      <c r="C38" s="181">
        <v>2700221.84</v>
      </c>
    </row>
    <row r="39" spans="1:3" x14ac:dyDescent="0.25">
      <c r="A39" s="189"/>
      <c r="B39" s="188" t="s">
        <v>104</v>
      </c>
      <c r="C39" s="182">
        <v>9218855.6699999999</v>
      </c>
    </row>
    <row r="40" spans="1:3" ht="15.75" customHeight="1" x14ac:dyDescent="0.25">
      <c r="A40" s="189"/>
      <c r="B40" s="186" t="s">
        <v>150</v>
      </c>
      <c r="C40" s="183">
        <v>5226440</v>
      </c>
    </row>
    <row r="41" spans="1:3" ht="15.75" thickBot="1" x14ac:dyDescent="0.3">
      <c r="A41" s="189"/>
      <c r="B41" s="190" t="s">
        <v>151</v>
      </c>
      <c r="C41" s="184">
        <v>3378983.41</v>
      </c>
    </row>
    <row r="42" spans="1:3" x14ac:dyDescent="0.25">
      <c r="B42" s="5"/>
      <c r="C42" s="5"/>
    </row>
    <row r="43" spans="1:3" x14ac:dyDescent="0.25">
      <c r="B43" s="5"/>
      <c r="C43" s="5"/>
    </row>
    <row r="44" spans="1:3" x14ac:dyDescent="0.25">
      <c r="B44" s="5"/>
      <c r="C44" s="5"/>
    </row>
  </sheetData>
  <mergeCells count="14">
    <mergeCell ref="D9:F9"/>
    <mergeCell ref="G9:G10"/>
    <mergeCell ref="H9:H10"/>
    <mergeCell ref="A4:J4"/>
    <mergeCell ref="B3:J3"/>
    <mergeCell ref="B6:J6"/>
    <mergeCell ref="A9:A10"/>
    <mergeCell ref="A5:J5"/>
    <mergeCell ref="B25:C25"/>
    <mergeCell ref="B26:C26"/>
    <mergeCell ref="B27:C27"/>
    <mergeCell ref="B28:C28"/>
    <mergeCell ref="C29:C30"/>
    <mergeCell ref="B9:B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46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4"/>
  <sheetViews>
    <sheetView workbookViewId="0">
      <selection activeCell="E166" sqref="E166"/>
    </sheetView>
  </sheetViews>
  <sheetFormatPr baseColWidth="10" defaultRowHeight="15" x14ac:dyDescent="0.25"/>
  <cols>
    <col min="1" max="1" width="3.85546875" style="20" customWidth="1"/>
    <col min="2" max="2" width="9.28515625" style="20" customWidth="1"/>
    <col min="3" max="3" width="35.140625" style="21" customWidth="1"/>
    <col min="4" max="4" width="61.42578125" style="20" hidden="1" customWidth="1"/>
    <col min="5" max="5" width="18.28515625" style="20" customWidth="1"/>
    <col min="6" max="6" width="15.42578125" style="22" customWidth="1"/>
    <col min="7" max="7" width="19.140625" style="22" bestFit="1" customWidth="1"/>
    <col min="8" max="8" width="18.42578125" style="20" hidden="1" customWidth="1"/>
    <col min="9" max="11" width="17.85546875" style="20" hidden="1" customWidth="1"/>
    <col min="12" max="12" width="12.7109375" style="22" customWidth="1"/>
    <col min="13" max="13" width="14" style="20" customWidth="1"/>
    <col min="14" max="14" width="15.5703125" style="20" bestFit="1" customWidth="1"/>
    <col min="15" max="15" width="15" style="20" bestFit="1" customWidth="1"/>
    <col min="16" max="16" width="27.42578125" style="20" customWidth="1"/>
    <col min="17" max="16384" width="11.42578125" style="20"/>
  </cols>
  <sheetData>
    <row r="1" spans="2:16" x14ac:dyDescent="0.25">
      <c r="C1" s="284" t="s">
        <v>43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2:16" x14ac:dyDescent="0.25">
      <c r="C2" s="285" t="s">
        <v>102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2:16" x14ac:dyDescent="0.25">
      <c r="B3" s="283" t="s">
        <v>80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</row>
    <row r="4" spans="2:16" x14ac:dyDescent="0.25">
      <c r="C4" s="285" t="s">
        <v>250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</row>
    <row r="5" spans="2:16" x14ac:dyDescent="0.25">
      <c r="H5" s="23"/>
      <c r="J5" s="24"/>
    </row>
    <row r="6" spans="2:16" ht="15.75" thickBot="1" x14ac:dyDescent="0.3">
      <c r="M6" s="23"/>
      <c r="N6" s="25"/>
    </row>
    <row r="7" spans="2:16" ht="15" customHeight="1" x14ac:dyDescent="0.25">
      <c r="B7" s="286" t="s">
        <v>44</v>
      </c>
      <c r="C7" s="275" t="s">
        <v>45</v>
      </c>
      <c r="D7" s="296"/>
      <c r="E7" s="300" t="s">
        <v>155</v>
      </c>
      <c r="F7" s="26" t="s">
        <v>46</v>
      </c>
      <c r="G7" s="298" t="s">
        <v>154</v>
      </c>
      <c r="H7" s="26" t="s">
        <v>47</v>
      </c>
      <c r="I7" s="26" t="s">
        <v>47</v>
      </c>
      <c r="J7" s="121" t="s">
        <v>34</v>
      </c>
      <c r="K7" s="122" t="s">
        <v>48</v>
      </c>
      <c r="L7" s="280" t="s">
        <v>50</v>
      </c>
      <c r="M7" s="280" t="s">
        <v>123</v>
      </c>
      <c r="N7" s="280" t="s">
        <v>171</v>
      </c>
      <c r="O7" s="294" t="s">
        <v>52</v>
      </c>
      <c r="P7" s="294" t="s">
        <v>53</v>
      </c>
    </row>
    <row r="8" spans="2:16" ht="27" customHeight="1" thickBot="1" x14ac:dyDescent="0.3">
      <c r="B8" s="287"/>
      <c r="C8" s="276"/>
      <c r="D8" s="297"/>
      <c r="E8" s="301"/>
      <c r="F8" s="28" t="s">
        <v>54</v>
      </c>
      <c r="G8" s="299"/>
      <c r="H8" s="123" t="s">
        <v>55</v>
      </c>
      <c r="I8" s="123" t="s">
        <v>56</v>
      </c>
      <c r="J8" s="124" t="s">
        <v>57</v>
      </c>
      <c r="K8" s="191" t="s">
        <v>33</v>
      </c>
      <c r="L8" s="281"/>
      <c r="M8" s="282"/>
      <c r="N8" s="281"/>
      <c r="O8" s="295"/>
      <c r="P8" s="295"/>
    </row>
    <row r="9" spans="2:16" x14ac:dyDescent="0.25">
      <c r="B9" s="125"/>
      <c r="C9" s="137"/>
      <c r="D9" s="31"/>
      <c r="E9" s="31"/>
      <c r="F9" s="126"/>
      <c r="G9" s="32"/>
      <c r="H9" s="32" t="s">
        <v>98</v>
      </c>
      <c r="I9" s="32" t="s">
        <v>99</v>
      </c>
      <c r="J9" s="32" t="s">
        <v>100</v>
      </c>
      <c r="K9" s="32" t="s">
        <v>101</v>
      </c>
      <c r="L9" s="18"/>
      <c r="M9" s="18"/>
      <c r="N9" s="18"/>
      <c r="O9" s="18"/>
      <c r="P9" s="34"/>
    </row>
    <row r="10" spans="2:16" ht="20.25" x14ac:dyDescent="0.25">
      <c r="B10" s="138"/>
      <c r="C10" s="127" t="s">
        <v>117</v>
      </c>
      <c r="D10" s="35"/>
      <c r="E10" s="35"/>
      <c r="F10" s="139"/>
      <c r="G10" s="36"/>
      <c r="H10" s="36"/>
      <c r="I10" s="36"/>
      <c r="J10" s="36"/>
      <c r="K10" s="36"/>
      <c r="L10" s="38"/>
      <c r="M10" s="38"/>
      <c r="N10" s="38"/>
      <c r="O10" s="38"/>
      <c r="P10" s="39"/>
    </row>
    <row r="11" spans="2:16" s="40" customFormat="1" x14ac:dyDescent="0.25">
      <c r="B11" s="151"/>
      <c r="C11" s="152"/>
      <c r="D11" s="153"/>
      <c r="E11" s="153"/>
      <c r="F11" s="154"/>
      <c r="G11" s="42"/>
      <c r="H11" s="41"/>
      <c r="I11" s="41"/>
      <c r="J11" s="41"/>
      <c r="K11" s="41"/>
      <c r="L11" s="155"/>
      <c r="M11" s="156"/>
      <c r="N11" s="43"/>
      <c r="O11" s="157"/>
      <c r="P11" s="44"/>
    </row>
    <row r="12" spans="2:16" s="40" customFormat="1" ht="33.75" x14ac:dyDescent="0.25">
      <c r="B12" s="84">
        <v>1</v>
      </c>
      <c r="C12" s="199" t="s">
        <v>251</v>
      </c>
      <c r="D12" s="194"/>
      <c r="E12" s="203" t="s">
        <v>156</v>
      </c>
      <c r="F12" s="195">
        <v>511</v>
      </c>
      <c r="G12" s="200">
        <v>289814.71999999997</v>
      </c>
      <c r="H12" s="54"/>
      <c r="I12" s="54"/>
      <c r="J12" s="54"/>
      <c r="K12" s="54"/>
      <c r="L12" s="197">
        <v>535.1</v>
      </c>
      <c r="M12" s="206" t="s">
        <v>124</v>
      </c>
      <c r="N12" s="224">
        <v>8</v>
      </c>
      <c r="O12" s="196">
        <v>0.9</v>
      </c>
      <c r="P12" s="196">
        <v>0.9</v>
      </c>
    </row>
    <row r="13" spans="2:16" s="40" customFormat="1" ht="33.75" x14ac:dyDescent="0.25">
      <c r="B13" s="84">
        <v>2</v>
      </c>
      <c r="C13" s="199" t="s">
        <v>252</v>
      </c>
      <c r="D13" s="194"/>
      <c r="E13" s="203" t="s">
        <v>157</v>
      </c>
      <c r="F13" s="195">
        <v>511</v>
      </c>
      <c r="G13" s="200">
        <v>161358.94</v>
      </c>
      <c r="H13" s="54"/>
      <c r="I13" s="54"/>
      <c r="J13" s="54"/>
      <c r="K13" s="54"/>
      <c r="L13" s="197">
        <v>263.08999999999997</v>
      </c>
      <c r="M13" s="206" t="s">
        <v>124</v>
      </c>
      <c r="N13" s="206">
        <v>8</v>
      </c>
      <c r="O13" s="196">
        <v>0.8</v>
      </c>
      <c r="P13" s="196">
        <v>0.8</v>
      </c>
    </row>
    <row r="14" spans="2:16" s="40" customFormat="1" ht="33.75" x14ac:dyDescent="0.25">
      <c r="B14" s="84">
        <v>3</v>
      </c>
      <c r="C14" s="199" t="s">
        <v>253</v>
      </c>
      <c r="D14" s="194"/>
      <c r="E14" s="203" t="s">
        <v>158</v>
      </c>
      <c r="F14" s="195">
        <v>511</v>
      </c>
      <c r="G14" s="200">
        <v>601805.47</v>
      </c>
      <c r="H14" s="54"/>
      <c r="I14" s="54"/>
      <c r="J14" s="54"/>
      <c r="K14" s="54"/>
      <c r="L14" s="197">
        <v>1043.8599999999999</v>
      </c>
      <c r="M14" s="206" t="s">
        <v>124</v>
      </c>
      <c r="N14" s="206">
        <v>30</v>
      </c>
      <c r="O14" s="196">
        <v>0.9</v>
      </c>
      <c r="P14" s="196">
        <v>0.9</v>
      </c>
    </row>
    <row r="15" spans="2:16" s="40" customFormat="1" ht="56.25" x14ac:dyDescent="0.25">
      <c r="B15" s="84">
        <v>4</v>
      </c>
      <c r="C15" s="225" t="s">
        <v>254</v>
      </c>
      <c r="D15" s="194"/>
      <c r="E15" s="203" t="s">
        <v>159</v>
      </c>
      <c r="F15" s="195">
        <v>511</v>
      </c>
      <c r="G15" s="200">
        <v>300196.18</v>
      </c>
      <c r="H15" s="54"/>
      <c r="I15" s="54"/>
      <c r="J15" s="54"/>
      <c r="K15" s="54"/>
      <c r="L15" s="197">
        <v>527.79</v>
      </c>
      <c r="M15" s="206" t="s">
        <v>124</v>
      </c>
      <c r="N15" s="206">
        <v>11</v>
      </c>
      <c r="O15" s="196">
        <v>0.8</v>
      </c>
      <c r="P15" s="196">
        <v>0.8</v>
      </c>
    </row>
    <row r="16" spans="2:16" s="40" customFormat="1" ht="45" x14ac:dyDescent="0.25">
      <c r="B16" s="84">
        <v>5</v>
      </c>
      <c r="C16" s="199" t="s">
        <v>255</v>
      </c>
      <c r="D16" s="194"/>
      <c r="E16" s="203" t="s">
        <v>160</v>
      </c>
      <c r="F16" s="195">
        <v>511</v>
      </c>
      <c r="G16" s="200">
        <v>107391.43</v>
      </c>
      <c r="H16" s="54"/>
      <c r="I16" s="54"/>
      <c r="J16" s="54"/>
      <c r="K16" s="54"/>
      <c r="L16" s="197">
        <v>149.02000000000001</v>
      </c>
      <c r="M16" s="206" t="s">
        <v>124</v>
      </c>
      <c r="N16" s="206">
        <v>8</v>
      </c>
      <c r="O16" s="196">
        <v>1</v>
      </c>
      <c r="P16" s="196">
        <v>1</v>
      </c>
    </row>
    <row r="17" spans="2:16" s="40" customFormat="1" ht="45" x14ac:dyDescent="0.25">
      <c r="B17" s="84">
        <v>6</v>
      </c>
      <c r="C17" s="205" t="s">
        <v>256</v>
      </c>
      <c r="D17" s="194"/>
      <c r="E17" s="203" t="s">
        <v>161</v>
      </c>
      <c r="F17" s="195">
        <v>511</v>
      </c>
      <c r="G17" s="200">
        <v>67885.55</v>
      </c>
      <c r="H17" s="54"/>
      <c r="I17" s="54"/>
      <c r="J17" s="54"/>
      <c r="K17" s="54"/>
      <c r="L17" s="197">
        <v>80.45</v>
      </c>
      <c r="M17" s="206" t="s">
        <v>124</v>
      </c>
      <c r="N17" s="206">
        <v>2</v>
      </c>
      <c r="O17" s="196">
        <v>0.3</v>
      </c>
      <c r="P17" s="196">
        <v>0.3</v>
      </c>
    </row>
    <row r="18" spans="2:16" s="40" customFormat="1" ht="45" x14ac:dyDescent="0.25">
      <c r="B18" s="84">
        <v>7</v>
      </c>
      <c r="C18" s="220" t="s">
        <v>257</v>
      </c>
      <c r="D18" s="194"/>
      <c r="E18" s="203" t="s">
        <v>162</v>
      </c>
      <c r="F18" s="195">
        <v>511</v>
      </c>
      <c r="G18" s="200">
        <v>89669.78</v>
      </c>
      <c r="H18" s="54"/>
      <c r="I18" s="54"/>
      <c r="J18" s="54"/>
      <c r="K18" s="54"/>
      <c r="L18" s="197">
        <v>68.349999999999994</v>
      </c>
      <c r="M18" s="206" t="s">
        <v>124</v>
      </c>
      <c r="N18" s="203">
        <v>3</v>
      </c>
      <c r="O18" s="196">
        <v>0.9</v>
      </c>
      <c r="P18" s="196">
        <v>0.9</v>
      </c>
    </row>
    <row r="19" spans="2:16" s="40" customFormat="1" ht="45" x14ac:dyDescent="0.25">
      <c r="B19" s="84">
        <v>8</v>
      </c>
      <c r="C19" s="199" t="s">
        <v>258</v>
      </c>
      <c r="D19" s="194"/>
      <c r="E19" s="203" t="s">
        <v>163</v>
      </c>
      <c r="F19" s="195">
        <v>511</v>
      </c>
      <c r="G19" s="200">
        <f>198853.01</f>
        <v>198853.01</v>
      </c>
      <c r="H19" s="54"/>
      <c r="I19" s="54"/>
      <c r="J19" s="54"/>
      <c r="K19" s="54"/>
      <c r="L19" s="197">
        <v>342.39</v>
      </c>
      <c r="M19" s="206" t="s">
        <v>124</v>
      </c>
      <c r="N19" s="206">
        <v>8</v>
      </c>
      <c r="O19" s="196">
        <v>0.8</v>
      </c>
      <c r="P19" s="196">
        <v>0.8</v>
      </c>
    </row>
    <row r="20" spans="2:16" s="40" customFormat="1" ht="33.75" x14ac:dyDescent="0.25">
      <c r="B20" s="84">
        <v>9</v>
      </c>
      <c r="C20" s="199" t="s">
        <v>259</v>
      </c>
      <c r="D20" s="203" t="s">
        <v>157</v>
      </c>
      <c r="E20" s="203" t="s">
        <v>157</v>
      </c>
      <c r="F20" s="195">
        <v>511</v>
      </c>
      <c r="G20" s="201">
        <v>296717.36</v>
      </c>
      <c r="H20" s="54"/>
      <c r="I20" s="54"/>
      <c r="J20" s="54"/>
      <c r="K20" s="54"/>
      <c r="L20" s="197">
        <v>196.58</v>
      </c>
      <c r="M20" s="206" t="s">
        <v>124</v>
      </c>
      <c r="N20" s="206">
        <v>8</v>
      </c>
      <c r="O20" s="196">
        <v>0.3</v>
      </c>
      <c r="P20" s="196">
        <v>0.3</v>
      </c>
    </row>
    <row r="21" spans="2:16" s="40" customFormat="1" ht="33.75" x14ac:dyDescent="0.25">
      <c r="B21" s="84">
        <v>10</v>
      </c>
      <c r="C21" s="199" t="s">
        <v>260</v>
      </c>
      <c r="D21" s="203" t="s">
        <v>160</v>
      </c>
      <c r="E21" s="203" t="s">
        <v>160</v>
      </c>
      <c r="F21" s="195">
        <v>511</v>
      </c>
      <c r="G21" s="201">
        <v>248592.57</v>
      </c>
      <c r="H21" s="54"/>
      <c r="I21" s="54"/>
      <c r="J21" s="54"/>
      <c r="K21" s="54"/>
      <c r="L21" s="197">
        <v>147.46</v>
      </c>
      <c r="M21" s="206" t="s">
        <v>124</v>
      </c>
      <c r="N21" s="206">
        <v>8</v>
      </c>
      <c r="O21" s="196">
        <v>0.4</v>
      </c>
      <c r="P21" s="196">
        <v>0.4</v>
      </c>
    </row>
    <row r="22" spans="2:16" s="40" customFormat="1" ht="45" x14ac:dyDescent="0.25">
      <c r="B22" s="84">
        <v>11</v>
      </c>
      <c r="C22" s="199" t="s">
        <v>261</v>
      </c>
      <c r="D22" s="203" t="s">
        <v>164</v>
      </c>
      <c r="E22" s="203" t="s">
        <v>164</v>
      </c>
      <c r="F22" s="195">
        <v>511</v>
      </c>
      <c r="G22" s="201">
        <v>249222.89</v>
      </c>
      <c r="H22" s="54"/>
      <c r="I22" s="54"/>
      <c r="J22" s="54"/>
      <c r="K22" s="54"/>
      <c r="L22" s="197">
        <v>177.01</v>
      </c>
      <c r="M22" s="206" t="s">
        <v>124</v>
      </c>
      <c r="N22" s="206">
        <v>4</v>
      </c>
      <c r="O22" s="196">
        <v>0.5</v>
      </c>
      <c r="P22" s="196">
        <v>0.5</v>
      </c>
    </row>
    <row r="23" spans="2:16" s="40" customFormat="1" ht="33.75" x14ac:dyDescent="0.25">
      <c r="B23" s="84">
        <v>12</v>
      </c>
      <c r="C23" s="199" t="s">
        <v>262</v>
      </c>
      <c r="D23" s="203" t="s">
        <v>164</v>
      </c>
      <c r="E23" s="203" t="s">
        <v>164</v>
      </c>
      <c r="F23" s="195">
        <v>511</v>
      </c>
      <c r="G23" s="201">
        <v>155124.03</v>
      </c>
      <c r="H23" s="54"/>
      <c r="I23" s="54"/>
      <c r="J23" s="54"/>
      <c r="K23" s="54"/>
      <c r="L23" s="197">
        <v>92.5</v>
      </c>
      <c r="M23" s="206" t="s">
        <v>124</v>
      </c>
      <c r="N23" s="206">
        <v>3</v>
      </c>
      <c r="O23" s="196">
        <v>0.5</v>
      </c>
      <c r="P23" s="196">
        <v>0.5</v>
      </c>
    </row>
    <row r="24" spans="2:16" s="40" customFormat="1" ht="45" x14ac:dyDescent="0.25">
      <c r="B24" s="84">
        <v>13</v>
      </c>
      <c r="C24" s="198" t="s">
        <v>263</v>
      </c>
      <c r="D24" s="203" t="s">
        <v>165</v>
      </c>
      <c r="E24" s="203" t="s">
        <v>165</v>
      </c>
      <c r="F24" s="195">
        <v>511</v>
      </c>
      <c r="G24" s="201">
        <v>142026.99</v>
      </c>
      <c r="H24" s="54"/>
      <c r="I24" s="54"/>
      <c r="J24" s="54"/>
      <c r="K24" s="54"/>
      <c r="L24" s="197">
        <v>86.14</v>
      </c>
      <c r="M24" s="206" t="s">
        <v>124</v>
      </c>
      <c r="N24" s="206">
        <v>6</v>
      </c>
      <c r="O24" s="196">
        <v>0.3</v>
      </c>
      <c r="P24" s="196">
        <v>0.3</v>
      </c>
    </row>
    <row r="25" spans="2:16" s="40" customFormat="1" ht="33.75" x14ac:dyDescent="0.25">
      <c r="B25" s="84">
        <v>14</v>
      </c>
      <c r="C25" s="198" t="s">
        <v>264</v>
      </c>
      <c r="D25" s="203" t="s">
        <v>165</v>
      </c>
      <c r="E25" s="203" t="s">
        <v>165</v>
      </c>
      <c r="F25" s="195">
        <v>511</v>
      </c>
      <c r="G25" s="201">
        <v>158740.76999999999</v>
      </c>
      <c r="H25" s="54"/>
      <c r="I25" s="54"/>
      <c r="J25" s="54"/>
      <c r="K25" s="54"/>
      <c r="L25" s="197">
        <v>97.5</v>
      </c>
      <c r="M25" s="206" t="s">
        <v>124</v>
      </c>
      <c r="N25" s="206">
        <v>4</v>
      </c>
      <c r="O25" s="196">
        <v>0.3</v>
      </c>
      <c r="P25" s="196">
        <v>0.3</v>
      </c>
    </row>
    <row r="26" spans="2:16" s="40" customFormat="1" ht="45" x14ac:dyDescent="0.25">
      <c r="B26" s="84">
        <v>15</v>
      </c>
      <c r="C26" s="199" t="s">
        <v>265</v>
      </c>
      <c r="D26" s="203" t="s">
        <v>166</v>
      </c>
      <c r="E26" s="203" t="s">
        <v>166</v>
      </c>
      <c r="F26" s="195">
        <v>511</v>
      </c>
      <c r="G26" s="201">
        <v>213229.75</v>
      </c>
      <c r="H26" s="54"/>
      <c r="I26" s="54"/>
      <c r="J26" s="54"/>
      <c r="K26" s="54"/>
      <c r="L26" s="197">
        <v>120.7</v>
      </c>
      <c r="M26" s="206" t="s">
        <v>124</v>
      </c>
      <c r="N26" s="206">
        <v>7</v>
      </c>
      <c r="O26" s="196">
        <v>0.3</v>
      </c>
      <c r="P26" s="196">
        <v>0.3</v>
      </c>
    </row>
    <row r="27" spans="2:16" s="40" customFormat="1" ht="45" x14ac:dyDescent="0.25">
      <c r="B27" s="84">
        <v>16</v>
      </c>
      <c r="C27" s="216" t="s">
        <v>266</v>
      </c>
      <c r="D27" s="217" t="s">
        <v>162</v>
      </c>
      <c r="E27" s="217" t="s">
        <v>162</v>
      </c>
      <c r="F27" s="195">
        <v>511</v>
      </c>
      <c r="G27" s="201">
        <v>285558.86</v>
      </c>
      <c r="H27" s="54"/>
      <c r="I27" s="54"/>
      <c r="J27" s="54"/>
      <c r="K27" s="54"/>
      <c r="L27" s="197">
        <v>103.28</v>
      </c>
      <c r="M27" s="206" t="s">
        <v>124</v>
      </c>
      <c r="N27" s="203">
        <v>3</v>
      </c>
      <c r="O27" s="196">
        <v>0.4</v>
      </c>
      <c r="P27" s="196">
        <v>0.4</v>
      </c>
    </row>
    <row r="28" spans="2:16" s="40" customFormat="1" ht="45" x14ac:dyDescent="0.25">
      <c r="B28" s="84">
        <v>17</v>
      </c>
      <c r="C28" s="199" t="s">
        <v>267</v>
      </c>
      <c r="D28" s="203" t="s">
        <v>167</v>
      </c>
      <c r="E28" s="203" t="s">
        <v>167</v>
      </c>
      <c r="F28" s="195">
        <v>511</v>
      </c>
      <c r="G28" s="201">
        <v>216709.79</v>
      </c>
      <c r="H28" s="54"/>
      <c r="I28" s="54"/>
      <c r="J28" s="54"/>
      <c r="K28" s="54"/>
      <c r="L28" s="197">
        <v>90.94</v>
      </c>
      <c r="M28" s="206" t="s">
        <v>124</v>
      </c>
      <c r="N28" s="206">
        <v>9</v>
      </c>
      <c r="O28" s="196">
        <v>0.4</v>
      </c>
      <c r="P28" s="196">
        <v>0.4</v>
      </c>
    </row>
    <row r="29" spans="2:16" s="40" customFormat="1" ht="45" x14ac:dyDescent="0.25">
      <c r="B29" s="84">
        <v>18</v>
      </c>
      <c r="C29" s="199" t="s">
        <v>268</v>
      </c>
      <c r="D29" s="203" t="s">
        <v>168</v>
      </c>
      <c r="E29" s="203" t="s">
        <v>168</v>
      </c>
      <c r="F29" s="195">
        <v>511</v>
      </c>
      <c r="G29" s="201">
        <v>185240.85</v>
      </c>
      <c r="H29" s="54"/>
      <c r="I29" s="54"/>
      <c r="J29" s="54"/>
      <c r="K29" s="54"/>
      <c r="L29" s="197">
        <v>94.94</v>
      </c>
      <c r="M29" s="206" t="s">
        <v>124</v>
      </c>
      <c r="N29" s="206">
        <v>8</v>
      </c>
      <c r="O29" s="196">
        <v>0.5</v>
      </c>
      <c r="P29" s="196">
        <v>0.5</v>
      </c>
    </row>
    <row r="30" spans="2:16" s="40" customFormat="1" ht="45" x14ac:dyDescent="0.25">
      <c r="B30" s="84">
        <v>19</v>
      </c>
      <c r="C30" s="202" t="s">
        <v>269</v>
      </c>
      <c r="D30" s="203" t="s">
        <v>163</v>
      </c>
      <c r="E30" s="203" t="s">
        <v>163</v>
      </c>
      <c r="F30" s="195">
        <v>511</v>
      </c>
      <c r="G30" s="201">
        <v>153497.21</v>
      </c>
      <c r="H30" s="54"/>
      <c r="I30" s="54"/>
      <c r="J30" s="54"/>
      <c r="K30" s="54"/>
      <c r="L30" s="197">
        <v>106.33</v>
      </c>
      <c r="M30" s="206" t="s">
        <v>124</v>
      </c>
      <c r="N30" s="206">
        <v>3</v>
      </c>
      <c r="O30" s="196">
        <v>0.6</v>
      </c>
      <c r="P30" s="196">
        <v>0.6</v>
      </c>
    </row>
    <row r="31" spans="2:16" s="40" customFormat="1" ht="45" x14ac:dyDescent="0.25">
      <c r="B31" s="84">
        <v>20</v>
      </c>
      <c r="C31" s="202" t="s">
        <v>270</v>
      </c>
      <c r="D31" s="203" t="s">
        <v>169</v>
      </c>
      <c r="E31" s="203" t="s">
        <v>169</v>
      </c>
      <c r="F31" s="195">
        <v>511</v>
      </c>
      <c r="G31" s="201">
        <v>289349.46000000002</v>
      </c>
      <c r="H31" s="54"/>
      <c r="I31" s="54"/>
      <c r="J31" s="54"/>
      <c r="K31" s="54"/>
      <c r="L31" s="197">
        <v>104.18</v>
      </c>
      <c r="M31" s="203" t="s">
        <v>124</v>
      </c>
      <c r="N31" s="206">
        <v>22</v>
      </c>
      <c r="O31" s="196">
        <v>0.3</v>
      </c>
      <c r="P31" s="196">
        <v>0.3</v>
      </c>
    </row>
    <row r="32" spans="2:16" s="40" customFormat="1" ht="45" x14ac:dyDescent="0.25">
      <c r="B32" s="84">
        <v>21</v>
      </c>
      <c r="C32" s="199" t="s">
        <v>271</v>
      </c>
      <c r="D32" s="203" t="s">
        <v>158</v>
      </c>
      <c r="E32" s="203" t="s">
        <v>158</v>
      </c>
      <c r="F32" s="195">
        <v>511</v>
      </c>
      <c r="G32" s="201">
        <v>508386.84</v>
      </c>
      <c r="H32" s="54"/>
      <c r="I32" s="54"/>
      <c r="J32" s="54"/>
      <c r="K32" s="54"/>
      <c r="L32" s="197">
        <v>302.95</v>
      </c>
      <c r="M32" s="206" t="s">
        <v>124</v>
      </c>
      <c r="N32" s="206">
        <v>8</v>
      </c>
      <c r="O32" s="196">
        <v>0.3</v>
      </c>
      <c r="P32" s="196">
        <v>0.3</v>
      </c>
    </row>
    <row r="33" spans="2:16" s="40" customFormat="1" ht="33.75" x14ac:dyDescent="0.25">
      <c r="B33" s="84">
        <v>22</v>
      </c>
      <c r="C33" s="199" t="s">
        <v>272</v>
      </c>
      <c r="D33" s="194"/>
      <c r="E33" s="195" t="s">
        <v>170</v>
      </c>
      <c r="F33" s="195">
        <v>511</v>
      </c>
      <c r="G33" s="201">
        <v>4395246.83</v>
      </c>
      <c r="H33" s="54"/>
      <c r="I33" s="54"/>
      <c r="J33" s="54"/>
      <c r="K33" s="54"/>
      <c r="L33" s="197">
        <v>1281</v>
      </c>
      <c r="M33" s="206" t="s">
        <v>124</v>
      </c>
      <c r="N33" s="206">
        <v>734</v>
      </c>
      <c r="O33" s="196">
        <v>0.3</v>
      </c>
      <c r="P33" s="196">
        <v>0.3</v>
      </c>
    </row>
    <row r="34" spans="2:16" s="40" customFormat="1" ht="45" x14ac:dyDescent="0.25">
      <c r="B34" s="84">
        <v>23</v>
      </c>
      <c r="C34" s="199" t="s">
        <v>273</v>
      </c>
      <c r="D34" s="194"/>
      <c r="E34" s="203" t="s">
        <v>172</v>
      </c>
      <c r="F34" s="195">
        <v>511</v>
      </c>
      <c r="G34" s="200">
        <v>708562.24</v>
      </c>
      <c r="H34" s="54"/>
      <c r="I34" s="54"/>
      <c r="J34" s="54"/>
      <c r="K34" s="54"/>
      <c r="L34" s="197">
        <v>1000</v>
      </c>
      <c r="M34" s="206" t="s">
        <v>175</v>
      </c>
      <c r="N34" s="203">
        <v>90</v>
      </c>
      <c r="O34" s="196">
        <v>0.4</v>
      </c>
      <c r="P34" s="196">
        <v>0.4</v>
      </c>
    </row>
    <row r="35" spans="2:16" s="40" customFormat="1" ht="33.75" x14ac:dyDescent="0.25">
      <c r="B35" s="84">
        <v>24</v>
      </c>
      <c r="C35" s="199" t="s">
        <v>274</v>
      </c>
      <c r="D35" s="194"/>
      <c r="E35" s="203" t="s">
        <v>173</v>
      </c>
      <c r="F35" s="195">
        <v>511</v>
      </c>
      <c r="G35" s="200">
        <v>122456.87</v>
      </c>
      <c r="H35" s="54"/>
      <c r="I35" s="54"/>
      <c r="J35" s="54"/>
      <c r="K35" s="54"/>
      <c r="L35" s="197">
        <v>140</v>
      </c>
      <c r="M35" s="206" t="s">
        <v>176</v>
      </c>
      <c r="N35" s="206">
        <v>3</v>
      </c>
      <c r="O35" s="196">
        <v>0.5</v>
      </c>
      <c r="P35" s="196">
        <v>0.5</v>
      </c>
    </row>
    <row r="36" spans="2:16" s="40" customFormat="1" ht="67.5" x14ac:dyDescent="0.25">
      <c r="B36" s="84">
        <v>25</v>
      </c>
      <c r="C36" s="199" t="s">
        <v>307</v>
      </c>
      <c r="D36" s="194"/>
      <c r="E36" s="203" t="s">
        <v>174</v>
      </c>
      <c r="F36" s="195">
        <v>511</v>
      </c>
      <c r="G36" s="200">
        <v>941582.6</v>
      </c>
      <c r="H36" s="54"/>
      <c r="I36" s="54"/>
      <c r="J36" s="54"/>
      <c r="K36" s="54"/>
      <c r="L36" s="197">
        <v>1089</v>
      </c>
      <c r="M36" s="206" t="s">
        <v>124</v>
      </c>
      <c r="N36" s="206">
        <v>44</v>
      </c>
      <c r="O36" s="196">
        <v>0.4</v>
      </c>
      <c r="P36" s="196">
        <v>0.4</v>
      </c>
    </row>
    <row r="37" spans="2:16" s="40" customFormat="1" ht="33.75" x14ac:dyDescent="0.25">
      <c r="B37" s="84">
        <v>26</v>
      </c>
      <c r="C37" s="199" t="s">
        <v>275</v>
      </c>
      <c r="D37" s="194"/>
      <c r="E37" s="203" t="s">
        <v>166</v>
      </c>
      <c r="F37" s="195">
        <v>511</v>
      </c>
      <c r="G37" s="200">
        <v>150136.57999999999</v>
      </c>
      <c r="H37" s="54"/>
      <c r="I37" s="54"/>
      <c r="J37" s="54"/>
      <c r="K37" s="54"/>
      <c r="L37" s="197">
        <v>173</v>
      </c>
      <c r="M37" s="206" t="s">
        <v>124</v>
      </c>
      <c r="N37" s="206">
        <v>8</v>
      </c>
      <c r="O37" s="196">
        <v>0.3</v>
      </c>
      <c r="P37" s="196">
        <v>0.3</v>
      </c>
    </row>
    <row r="38" spans="2:16" s="40" customFormat="1" ht="33.75" x14ac:dyDescent="0.25">
      <c r="B38" s="84">
        <v>27</v>
      </c>
      <c r="C38" s="199" t="s">
        <v>276</v>
      </c>
      <c r="D38" s="194"/>
      <c r="E38" s="203" t="s">
        <v>163</v>
      </c>
      <c r="F38" s="195">
        <v>511</v>
      </c>
      <c r="G38" s="201">
        <v>433641</v>
      </c>
      <c r="H38" s="54"/>
      <c r="I38" s="54"/>
      <c r="J38" s="54"/>
      <c r="K38" s="54"/>
      <c r="L38" s="197">
        <v>176</v>
      </c>
      <c r="M38" s="206" t="s">
        <v>124</v>
      </c>
      <c r="N38" s="206">
        <v>2</v>
      </c>
      <c r="O38" s="196">
        <v>0.7</v>
      </c>
      <c r="P38" s="196">
        <v>0.7</v>
      </c>
    </row>
    <row r="39" spans="2:16" s="40" customFormat="1" ht="33.75" x14ac:dyDescent="0.25">
      <c r="B39" s="84">
        <v>28</v>
      </c>
      <c r="C39" s="199" t="s">
        <v>277</v>
      </c>
      <c r="D39" s="194"/>
      <c r="E39" s="203" t="s">
        <v>163</v>
      </c>
      <c r="F39" s="195">
        <v>511</v>
      </c>
      <c r="G39" s="201">
        <v>257442.36</v>
      </c>
      <c r="H39" s="54"/>
      <c r="I39" s="54"/>
      <c r="J39" s="54"/>
      <c r="K39" s="54"/>
      <c r="L39" s="197">
        <v>96</v>
      </c>
      <c r="M39" s="206" t="s">
        <v>124</v>
      </c>
      <c r="N39" s="206">
        <v>2</v>
      </c>
      <c r="O39" s="196">
        <v>0.6</v>
      </c>
      <c r="P39" s="196">
        <v>0.6</v>
      </c>
    </row>
    <row r="40" spans="2:16" s="40" customFormat="1" ht="33.75" x14ac:dyDescent="0.25">
      <c r="B40" s="84">
        <v>29</v>
      </c>
      <c r="C40" s="199" t="s">
        <v>278</v>
      </c>
      <c r="D40" s="194"/>
      <c r="E40" s="203" t="s">
        <v>163</v>
      </c>
      <c r="F40" s="195">
        <v>511</v>
      </c>
      <c r="G40" s="201">
        <v>106352.91</v>
      </c>
      <c r="H40" s="54"/>
      <c r="I40" s="54"/>
      <c r="J40" s="54"/>
      <c r="K40" s="54"/>
      <c r="L40" s="197">
        <v>43</v>
      </c>
      <c r="M40" s="206" t="s">
        <v>124</v>
      </c>
      <c r="N40" s="206">
        <v>1</v>
      </c>
      <c r="O40" s="196">
        <v>0.65</v>
      </c>
      <c r="P40" s="196">
        <v>0.65</v>
      </c>
    </row>
    <row r="41" spans="2:16" s="40" customFormat="1" ht="45" x14ac:dyDescent="0.25">
      <c r="B41" s="84">
        <v>30</v>
      </c>
      <c r="C41" s="202" t="s">
        <v>279</v>
      </c>
      <c r="D41" s="194"/>
      <c r="E41" s="203" t="s">
        <v>159</v>
      </c>
      <c r="F41" s="195">
        <v>511</v>
      </c>
      <c r="G41" s="201">
        <v>473611.55</v>
      </c>
      <c r="H41" s="54"/>
      <c r="I41" s="54"/>
      <c r="J41" s="54"/>
      <c r="K41" s="54"/>
      <c r="L41" s="197">
        <v>173</v>
      </c>
      <c r="M41" s="206" t="s">
        <v>124</v>
      </c>
      <c r="N41" s="206">
        <v>4</v>
      </c>
      <c r="O41" s="196">
        <v>0.7</v>
      </c>
      <c r="P41" s="196">
        <v>0.7</v>
      </c>
    </row>
    <row r="42" spans="2:16" s="40" customFormat="1" ht="33.75" x14ac:dyDescent="0.25">
      <c r="B42" s="84">
        <v>31</v>
      </c>
      <c r="C42" s="202" t="s">
        <v>280</v>
      </c>
      <c r="D42" s="194"/>
      <c r="E42" s="203" t="s">
        <v>177</v>
      </c>
      <c r="F42" s="195">
        <v>511</v>
      </c>
      <c r="G42" s="201">
        <v>288756.98</v>
      </c>
      <c r="H42" s="54"/>
      <c r="I42" s="54"/>
      <c r="J42" s="54"/>
      <c r="K42" s="54"/>
      <c r="L42" s="197">
        <v>115</v>
      </c>
      <c r="M42" s="206" t="s">
        <v>124</v>
      </c>
      <c r="N42" s="206">
        <v>3</v>
      </c>
      <c r="O42" s="196">
        <v>0.6</v>
      </c>
      <c r="P42" s="196">
        <v>0.6</v>
      </c>
    </row>
    <row r="43" spans="2:16" s="40" customFormat="1" ht="33.75" x14ac:dyDescent="0.25">
      <c r="B43" s="84">
        <v>32</v>
      </c>
      <c r="C43" s="226" t="s">
        <v>283</v>
      </c>
      <c r="D43" s="194"/>
      <c r="E43" s="203" t="s">
        <v>178</v>
      </c>
      <c r="F43" s="195">
        <v>511</v>
      </c>
      <c r="G43" s="201">
        <v>92029.47</v>
      </c>
      <c r="H43" s="54"/>
      <c r="I43" s="54"/>
      <c r="J43" s="54"/>
      <c r="K43" s="54"/>
      <c r="L43" s="217">
        <v>1</v>
      </c>
      <c r="M43" s="203" t="s">
        <v>134</v>
      </c>
      <c r="N43" s="206">
        <v>1</v>
      </c>
      <c r="O43" s="196">
        <v>0.7</v>
      </c>
      <c r="P43" s="196">
        <v>0.7</v>
      </c>
    </row>
    <row r="44" spans="2:16" s="40" customFormat="1" ht="33.75" x14ac:dyDescent="0.25">
      <c r="B44" s="84">
        <v>33</v>
      </c>
      <c r="C44" s="199" t="s">
        <v>282</v>
      </c>
      <c r="D44" s="194"/>
      <c r="E44" s="203" t="s">
        <v>160</v>
      </c>
      <c r="F44" s="195">
        <v>511</v>
      </c>
      <c r="G44" s="201">
        <v>304926.53000000003</v>
      </c>
      <c r="H44" s="54"/>
      <c r="I44" s="54"/>
      <c r="J44" s="54"/>
      <c r="K44" s="54"/>
      <c r="L44" s="218" t="s">
        <v>182</v>
      </c>
      <c r="M44" s="206" t="s">
        <v>183</v>
      </c>
      <c r="N44" s="206">
        <v>9</v>
      </c>
      <c r="O44" s="196">
        <v>0.5</v>
      </c>
      <c r="P44" s="196">
        <v>0.5</v>
      </c>
    </row>
    <row r="45" spans="2:16" s="40" customFormat="1" ht="22.5" x14ac:dyDescent="0.25">
      <c r="B45" s="84">
        <v>34</v>
      </c>
      <c r="C45" s="199" t="s">
        <v>281</v>
      </c>
      <c r="D45" s="194"/>
      <c r="E45" s="203" t="s">
        <v>179</v>
      </c>
      <c r="F45" s="195">
        <v>511</v>
      </c>
      <c r="G45" s="201">
        <v>349108.14</v>
      </c>
      <c r="H45" s="54"/>
      <c r="I45" s="54"/>
      <c r="J45" s="54"/>
      <c r="K45" s="54"/>
      <c r="L45" s="218" t="s">
        <v>184</v>
      </c>
      <c r="M45" s="206" t="s">
        <v>183</v>
      </c>
      <c r="N45" s="206">
        <v>9</v>
      </c>
      <c r="O45" s="196">
        <v>0.4</v>
      </c>
      <c r="P45" s="196">
        <v>0.4</v>
      </c>
    </row>
    <row r="46" spans="2:16" s="40" customFormat="1" ht="33.75" x14ac:dyDescent="0.25">
      <c r="B46" s="84">
        <v>35</v>
      </c>
      <c r="C46" s="199" t="s">
        <v>284</v>
      </c>
      <c r="D46" s="194"/>
      <c r="E46" s="203" t="s">
        <v>180</v>
      </c>
      <c r="F46" s="195">
        <v>511</v>
      </c>
      <c r="G46" s="201">
        <v>375075.14</v>
      </c>
      <c r="H46" s="54"/>
      <c r="I46" s="54"/>
      <c r="J46" s="54"/>
      <c r="K46" s="54"/>
      <c r="L46" s="218" t="s">
        <v>185</v>
      </c>
      <c r="M46" s="206" t="s">
        <v>183</v>
      </c>
      <c r="N46" s="206">
        <v>5</v>
      </c>
      <c r="O46" s="196">
        <v>0.3</v>
      </c>
      <c r="P46" s="196">
        <v>0.3</v>
      </c>
    </row>
    <row r="47" spans="2:16" s="40" customFormat="1" ht="33.75" x14ac:dyDescent="0.25">
      <c r="B47" s="84">
        <v>36</v>
      </c>
      <c r="C47" s="199" t="s">
        <v>285</v>
      </c>
      <c r="D47" s="194"/>
      <c r="E47" s="203" t="s">
        <v>159</v>
      </c>
      <c r="F47" s="195">
        <v>511</v>
      </c>
      <c r="G47" s="201">
        <v>251739.21</v>
      </c>
      <c r="H47" s="54"/>
      <c r="I47" s="54"/>
      <c r="J47" s="54"/>
      <c r="K47" s="54"/>
      <c r="L47" s="218" t="s">
        <v>186</v>
      </c>
      <c r="M47" s="206" t="s">
        <v>183</v>
      </c>
      <c r="N47" s="206">
        <v>2</v>
      </c>
      <c r="O47" s="196">
        <v>0.8</v>
      </c>
      <c r="P47" s="196">
        <v>0.8</v>
      </c>
    </row>
    <row r="48" spans="2:16" s="40" customFormat="1" ht="33.75" x14ac:dyDescent="0.25">
      <c r="B48" s="84">
        <v>37</v>
      </c>
      <c r="C48" s="199" t="s">
        <v>286</v>
      </c>
      <c r="D48" s="194"/>
      <c r="E48" s="203" t="s">
        <v>181</v>
      </c>
      <c r="F48" s="195">
        <v>511</v>
      </c>
      <c r="G48" s="201">
        <v>262724.2</v>
      </c>
      <c r="H48" s="54"/>
      <c r="I48" s="54"/>
      <c r="J48" s="54"/>
      <c r="K48" s="54"/>
      <c r="L48" s="218" t="s">
        <v>186</v>
      </c>
      <c r="M48" s="206" t="s">
        <v>183</v>
      </c>
      <c r="N48" s="206">
        <v>8</v>
      </c>
      <c r="O48" s="196">
        <v>0.6</v>
      </c>
      <c r="P48" s="196">
        <v>0.6</v>
      </c>
    </row>
    <row r="49" spans="2:16" s="40" customFormat="1" ht="33.75" x14ac:dyDescent="0.25">
      <c r="B49" s="84">
        <v>38</v>
      </c>
      <c r="C49" s="199" t="s">
        <v>286</v>
      </c>
      <c r="D49" s="194"/>
      <c r="E49" s="203" t="s">
        <v>181</v>
      </c>
      <c r="F49" s="195">
        <v>511</v>
      </c>
      <c r="G49" s="201">
        <v>352044.25</v>
      </c>
      <c r="H49" s="54"/>
      <c r="I49" s="54"/>
      <c r="J49" s="54"/>
      <c r="K49" s="54"/>
      <c r="L49" s="218" t="s">
        <v>187</v>
      </c>
      <c r="M49" s="206" t="s">
        <v>183</v>
      </c>
      <c r="N49" s="206">
        <v>7</v>
      </c>
      <c r="O49" s="196">
        <v>0.75</v>
      </c>
      <c r="P49" s="196">
        <v>0.75</v>
      </c>
    </row>
    <row r="50" spans="2:16" s="40" customFormat="1" ht="33.75" x14ac:dyDescent="0.25">
      <c r="B50" s="84">
        <v>39</v>
      </c>
      <c r="C50" s="199" t="s">
        <v>287</v>
      </c>
      <c r="D50" s="194"/>
      <c r="E50" s="203" t="s">
        <v>188</v>
      </c>
      <c r="F50" s="195">
        <v>511</v>
      </c>
      <c r="G50" s="201">
        <v>115425.25</v>
      </c>
      <c r="H50" s="54"/>
      <c r="I50" s="54"/>
      <c r="J50" s="54"/>
      <c r="K50" s="54"/>
      <c r="L50" s="197">
        <v>511.33</v>
      </c>
      <c r="M50" s="197" t="s">
        <v>125</v>
      </c>
      <c r="N50" s="206" t="s">
        <v>127</v>
      </c>
      <c r="O50" s="196">
        <v>0.85</v>
      </c>
      <c r="P50" s="196">
        <v>0.85</v>
      </c>
    </row>
    <row r="51" spans="2:16" s="40" customFormat="1" ht="22.5" x14ac:dyDescent="0.25">
      <c r="B51" s="84">
        <v>40</v>
      </c>
      <c r="C51" s="199" t="s">
        <v>288</v>
      </c>
      <c r="D51" s="194"/>
      <c r="E51" s="203" t="s">
        <v>189</v>
      </c>
      <c r="F51" s="195">
        <v>511</v>
      </c>
      <c r="G51" s="201">
        <v>446262.95</v>
      </c>
      <c r="H51" s="54"/>
      <c r="I51" s="54"/>
      <c r="J51" s="54"/>
      <c r="K51" s="54"/>
      <c r="L51" s="197">
        <v>244</v>
      </c>
      <c r="M51" s="197" t="s">
        <v>125</v>
      </c>
      <c r="N51" s="206" t="s">
        <v>128</v>
      </c>
      <c r="O51" s="196">
        <v>0.8</v>
      </c>
      <c r="P51" s="196">
        <v>0.8</v>
      </c>
    </row>
    <row r="52" spans="2:16" s="40" customFormat="1" ht="33.75" x14ac:dyDescent="0.25">
      <c r="B52" s="84">
        <v>41</v>
      </c>
      <c r="C52" s="199" t="s">
        <v>289</v>
      </c>
      <c r="D52" s="194"/>
      <c r="E52" s="203" t="s">
        <v>190</v>
      </c>
      <c r="F52" s="195">
        <v>511</v>
      </c>
      <c r="G52" s="204">
        <v>483685.26</v>
      </c>
      <c r="H52" s="54"/>
      <c r="I52" s="54"/>
      <c r="J52" s="54"/>
      <c r="K52" s="54"/>
      <c r="L52" s="197">
        <v>60</v>
      </c>
      <c r="M52" s="197" t="s">
        <v>125</v>
      </c>
      <c r="N52" s="206" t="s">
        <v>129</v>
      </c>
      <c r="O52" s="196">
        <v>0.8</v>
      </c>
      <c r="P52" s="196">
        <v>0.8</v>
      </c>
    </row>
    <row r="53" spans="2:16" s="40" customFormat="1" ht="45" x14ac:dyDescent="0.25">
      <c r="B53" s="84">
        <v>42</v>
      </c>
      <c r="C53" s="199" t="s">
        <v>290</v>
      </c>
      <c r="D53" s="194"/>
      <c r="E53" s="203" t="s">
        <v>191</v>
      </c>
      <c r="F53" s="195">
        <v>511</v>
      </c>
      <c r="G53" s="201">
        <v>256506.81</v>
      </c>
      <c r="H53" s="54"/>
      <c r="I53" s="54"/>
      <c r="J53" s="54"/>
      <c r="K53" s="54"/>
      <c r="L53" s="197">
        <v>68.25</v>
      </c>
      <c r="M53" s="219" t="s">
        <v>126</v>
      </c>
      <c r="N53" s="206" t="s">
        <v>130</v>
      </c>
      <c r="O53" s="196">
        <v>0.69</v>
      </c>
      <c r="P53" s="196">
        <v>0.69</v>
      </c>
    </row>
    <row r="54" spans="2:16" s="40" customFormat="1" ht="33.75" x14ac:dyDescent="0.25">
      <c r="B54" s="84">
        <v>43</v>
      </c>
      <c r="C54" s="205" t="s">
        <v>291</v>
      </c>
      <c r="D54" s="194"/>
      <c r="E54" s="203" t="s">
        <v>192</v>
      </c>
      <c r="F54" s="195">
        <v>511</v>
      </c>
      <c r="G54" s="201">
        <v>163659.26</v>
      </c>
      <c r="H54" s="54"/>
      <c r="I54" s="54"/>
      <c r="J54" s="54"/>
      <c r="K54" s="54"/>
      <c r="L54" s="197">
        <v>139.6</v>
      </c>
      <c r="M54" s="197" t="s">
        <v>176</v>
      </c>
      <c r="N54" s="206" t="s">
        <v>131</v>
      </c>
      <c r="O54" s="196">
        <v>0.9</v>
      </c>
      <c r="P54" s="196">
        <v>0.9</v>
      </c>
    </row>
    <row r="55" spans="2:16" s="40" customFormat="1" ht="33.75" x14ac:dyDescent="0.25">
      <c r="B55" s="84">
        <v>44</v>
      </c>
      <c r="C55" s="220" t="s">
        <v>292</v>
      </c>
      <c r="D55" s="194"/>
      <c r="E55" s="203" t="s">
        <v>193</v>
      </c>
      <c r="F55" s="195">
        <v>511</v>
      </c>
      <c r="G55" s="201">
        <v>166805.35999999999</v>
      </c>
      <c r="H55" s="54"/>
      <c r="I55" s="54"/>
      <c r="J55" s="54"/>
      <c r="K55" s="54"/>
      <c r="L55" s="197">
        <v>1</v>
      </c>
      <c r="M55" s="206" t="s">
        <v>199</v>
      </c>
      <c r="N55" s="203" t="s">
        <v>132</v>
      </c>
      <c r="O55" s="196">
        <v>0.84</v>
      </c>
      <c r="P55" s="196">
        <v>0.84</v>
      </c>
    </row>
    <row r="56" spans="2:16" s="40" customFormat="1" ht="45" x14ac:dyDescent="0.25">
      <c r="B56" s="84">
        <v>45</v>
      </c>
      <c r="C56" s="199" t="s">
        <v>293</v>
      </c>
      <c r="D56" s="194"/>
      <c r="E56" s="203" t="s">
        <v>194</v>
      </c>
      <c r="F56" s="195">
        <v>511</v>
      </c>
      <c r="G56" s="201">
        <v>102169.11</v>
      </c>
      <c r="H56" s="54"/>
      <c r="I56" s="54"/>
      <c r="J56" s="54"/>
      <c r="K56" s="54"/>
      <c r="L56" s="219">
        <v>13.66</v>
      </c>
      <c r="M56" s="203" t="s">
        <v>126</v>
      </c>
      <c r="N56" s="206" t="s">
        <v>133</v>
      </c>
      <c r="O56" s="196">
        <v>0.95</v>
      </c>
      <c r="P56" s="196">
        <v>0.95</v>
      </c>
    </row>
    <row r="57" spans="2:16" s="40" customFormat="1" ht="33.75" x14ac:dyDescent="0.25">
      <c r="B57" s="84">
        <v>46</v>
      </c>
      <c r="C57" s="199" t="s">
        <v>294</v>
      </c>
      <c r="D57" s="194"/>
      <c r="E57" s="203" t="s">
        <v>195</v>
      </c>
      <c r="F57" s="195">
        <v>511</v>
      </c>
      <c r="G57" s="201">
        <v>706689.53</v>
      </c>
      <c r="H57" s="54"/>
      <c r="I57" s="54"/>
      <c r="J57" s="54"/>
      <c r="K57" s="54"/>
      <c r="L57" s="197">
        <v>540</v>
      </c>
      <c r="M57" s="206" t="s">
        <v>125</v>
      </c>
      <c r="N57" s="206" t="s">
        <v>200</v>
      </c>
      <c r="O57" s="196">
        <v>0.87</v>
      </c>
      <c r="P57" s="196">
        <v>0.87</v>
      </c>
    </row>
    <row r="58" spans="2:16" s="40" customFormat="1" ht="45" x14ac:dyDescent="0.25">
      <c r="B58" s="84">
        <v>47</v>
      </c>
      <c r="C58" s="220" t="s">
        <v>295</v>
      </c>
      <c r="D58" s="194"/>
      <c r="E58" s="203" t="s">
        <v>196</v>
      </c>
      <c r="F58" s="195">
        <v>511</v>
      </c>
      <c r="G58" s="201">
        <v>188564.24</v>
      </c>
      <c r="H58" s="54"/>
      <c r="I58" s="54"/>
      <c r="J58" s="54"/>
      <c r="K58" s="54"/>
      <c r="L58" s="197">
        <v>12</v>
      </c>
      <c r="M58" s="206" t="s">
        <v>201</v>
      </c>
      <c r="N58" s="206" t="s">
        <v>202</v>
      </c>
      <c r="O58" s="196">
        <v>1</v>
      </c>
      <c r="P58" s="196">
        <v>1</v>
      </c>
    </row>
    <row r="59" spans="2:16" s="40" customFormat="1" ht="33.75" x14ac:dyDescent="0.25">
      <c r="B59" s="84">
        <v>48</v>
      </c>
      <c r="C59" s="199" t="s">
        <v>296</v>
      </c>
      <c r="D59" s="194"/>
      <c r="E59" s="203" t="s">
        <v>197</v>
      </c>
      <c r="F59" s="195">
        <v>511</v>
      </c>
      <c r="G59" s="201">
        <v>77199.33</v>
      </c>
      <c r="H59" s="54"/>
      <c r="I59" s="54"/>
      <c r="J59" s="54"/>
      <c r="K59" s="54"/>
      <c r="L59" s="197">
        <v>40</v>
      </c>
      <c r="M59" s="206" t="s">
        <v>125</v>
      </c>
      <c r="N59" s="206" t="s">
        <v>203</v>
      </c>
      <c r="O59" s="196">
        <v>0.8</v>
      </c>
      <c r="P59" s="196">
        <v>0.8</v>
      </c>
    </row>
    <row r="60" spans="2:16" s="40" customFormat="1" ht="45" x14ac:dyDescent="0.25">
      <c r="B60" s="84">
        <v>49</v>
      </c>
      <c r="C60" s="220" t="s">
        <v>297</v>
      </c>
      <c r="D60" s="194"/>
      <c r="E60" s="203" t="s">
        <v>198</v>
      </c>
      <c r="F60" s="195">
        <v>511</v>
      </c>
      <c r="G60" s="201">
        <v>137052.71</v>
      </c>
      <c r="H60" s="54"/>
      <c r="I60" s="54"/>
      <c r="J60" s="54"/>
      <c r="K60" s="54"/>
      <c r="L60" s="197">
        <v>11.18</v>
      </c>
      <c r="M60" s="206" t="s">
        <v>125</v>
      </c>
      <c r="N60" s="206" t="s">
        <v>204</v>
      </c>
      <c r="O60" s="196">
        <v>0.69</v>
      </c>
      <c r="P60" s="196">
        <v>0.69</v>
      </c>
    </row>
    <row r="61" spans="2:16" s="40" customFormat="1" ht="45" x14ac:dyDescent="0.25">
      <c r="B61" s="84">
        <v>50</v>
      </c>
      <c r="C61" s="199" t="s">
        <v>298</v>
      </c>
      <c r="D61" s="194"/>
      <c r="E61" s="203" t="s">
        <v>308</v>
      </c>
      <c r="F61" s="195">
        <v>511</v>
      </c>
      <c r="G61" s="201">
        <v>51685.69</v>
      </c>
      <c r="H61" s="54"/>
      <c r="I61" s="54"/>
      <c r="J61" s="54"/>
      <c r="K61" s="54"/>
      <c r="L61" s="197">
        <v>449.55</v>
      </c>
      <c r="M61" s="206" t="s">
        <v>125</v>
      </c>
      <c r="N61" s="206">
        <v>5</v>
      </c>
      <c r="O61" s="196">
        <v>0.7</v>
      </c>
      <c r="P61" s="196">
        <v>0.7</v>
      </c>
    </row>
    <row r="62" spans="2:16" s="40" customFormat="1" ht="56.25" x14ac:dyDescent="0.25">
      <c r="B62" s="84">
        <v>51</v>
      </c>
      <c r="C62" s="199" t="s">
        <v>138</v>
      </c>
      <c r="D62" s="194"/>
      <c r="E62" s="203" t="s">
        <v>309</v>
      </c>
      <c r="F62" s="195">
        <v>511</v>
      </c>
      <c r="G62" s="201">
        <v>235484.03</v>
      </c>
      <c r="H62" s="54"/>
      <c r="I62" s="54"/>
      <c r="J62" s="54"/>
      <c r="K62" s="54"/>
      <c r="L62" s="197">
        <v>2304.5100000000002</v>
      </c>
      <c r="M62" s="206" t="s">
        <v>125</v>
      </c>
      <c r="N62" s="206">
        <v>48</v>
      </c>
      <c r="O62" s="196">
        <v>0.8</v>
      </c>
      <c r="P62" s="196">
        <v>0.8</v>
      </c>
    </row>
    <row r="63" spans="2:16" s="40" customFormat="1" ht="22.5" x14ac:dyDescent="0.25">
      <c r="B63" s="290">
        <v>52</v>
      </c>
      <c r="C63" s="291" t="s">
        <v>299</v>
      </c>
      <c r="D63" s="194"/>
      <c r="E63" s="203" t="s">
        <v>310</v>
      </c>
      <c r="F63" s="292">
        <v>511</v>
      </c>
      <c r="G63" s="289">
        <v>576455.64</v>
      </c>
      <c r="H63" s="54"/>
      <c r="I63" s="54"/>
      <c r="J63" s="54"/>
      <c r="K63" s="54"/>
      <c r="L63" s="208">
        <v>1831.72</v>
      </c>
      <c r="M63" s="206" t="s">
        <v>125</v>
      </c>
      <c r="N63" s="206">
        <v>28</v>
      </c>
      <c r="O63" s="288">
        <v>0.9</v>
      </c>
      <c r="P63" s="288">
        <v>0.9</v>
      </c>
    </row>
    <row r="64" spans="2:16" s="40" customFormat="1" ht="22.5" x14ac:dyDescent="0.25">
      <c r="B64" s="290"/>
      <c r="C64" s="291"/>
      <c r="D64" s="194"/>
      <c r="E64" s="203" t="s">
        <v>311</v>
      </c>
      <c r="F64" s="292"/>
      <c r="G64" s="289"/>
      <c r="H64" s="54"/>
      <c r="I64" s="54"/>
      <c r="J64" s="54"/>
      <c r="K64" s="54"/>
      <c r="L64" s="207">
        <v>1713.94</v>
      </c>
      <c r="M64" s="206" t="s">
        <v>125</v>
      </c>
      <c r="N64" s="206">
        <v>38</v>
      </c>
      <c r="O64" s="288"/>
      <c r="P64" s="288"/>
    </row>
    <row r="65" spans="2:16" s="40" customFormat="1" ht="22.5" x14ac:dyDescent="0.25">
      <c r="B65" s="290"/>
      <c r="C65" s="291"/>
      <c r="D65" s="194"/>
      <c r="E65" s="203" t="s">
        <v>312</v>
      </c>
      <c r="F65" s="292"/>
      <c r="G65" s="289"/>
      <c r="H65" s="54"/>
      <c r="I65" s="54"/>
      <c r="J65" s="54"/>
      <c r="K65" s="54"/>
      <c r="L65" s="208">
        <v>2095.59</v>
      </c>
      <c r="M65" s="206" t="s">
        <v>125</v>
      </c>
      <c r="N65" s="206">
        <v>60</v>
      </c>
      <c r="O65" s="288"/>
      <c r="P65" s="288"/>
    </row>
    <row r="66" spans="2:16" s="40" customFormat="1" ht="22.5" x14ac:dyDescent="0.25">
      <c r="B66" s="290">
        <v>53</v>
      </c>
      <c r="C66" s="291" t="s">
        <v>300</v>
      </c>
      <c r="D66" s="194"/>
      <c r="E66" s="203" t="s">
        <v>313</v>
      </c>
      <c r="F66" s="292">
        <v>511</v>
      </c>
      <c r="G66" s="289">
        <v>304220.39</v>
      </c>
      <c r="H66" s="54"/>
      <c r="I66" s="54"/>
      <c r="J66" s="54"/>
      <c r="K66" s="54"/>
      <c r="L66" s="207">
        <v>1259.94</v>
      </c>
      <c r="M66" s="206" t="s">
        <v>125</v>
      </c>
      <c r="N66" s="207">
        <v>21</v>
      </c>
      <c r="O66" s="288">
        <v>0.9</v>
      </c>
      <c r="P66" s="288">
        <v>0.9</v>
      </c>
    </row>
    <row r="67" spans="2:16" s="40" customFormat="1" ht="22.5" x14ac:dyDescent="0.25">
      <c r="B67" s="290"/>
      <c r="C67" s="291"/>
      <c r="D67" s="194"/>
      <c r="E67" s="203" t="s">
        <v>314</v>
      </c>
      <c r="F67" s="292"/>
      <c r="G67" s="289"/>
      <c r="H67" s="54"/>
      <c r="I67" s="54"/>
      <c r="J67" s="54"/>
      <c r="K67" s="54"/>
      <c r="L67" s="208">
        <v>1161.05</v>
      </c>
      <c r="M67" s="206" t="s">
        <v>125</v>
      </c>
      <c r="N67" s="207">
        <v>34</v>
      </c>
      <c r="O67" s="288"/>
      <c r="P67" s="288"/>
    </row>
    <row r="68" spans="2:16" s="40" customFormat="1" ht="22.5" x14ac:dyDescent="0.25">
      <c r="B68" s="290"/>
      <c r="C68" s="291"/>
      <c r="D68" s="194"/>
      <c r="E68" s="203" t="s">
        <v>315</v>
      </c>
      <c r="F68" s="292"/>
      <c r="G68" s="289"/>
      <c r="H68" s="54"/>
      <c r="I68" s="54"/>
      <c r="J68" s="54"/>
      <c r="K68" s="54"/>
      <c r="L68" s="208">
        <v>556.23</v>
      </c>
      <c r="M68" s="206" t="s">
        <v>125</v>
      </c>
      <c r="N68" s="207">
        <v>5</v>
      </c>
      <c r="O68" s="288"/>
      <c r="P68" s="288"/>
    </row>
    <row r="69" spans="2:16" s="40" customFormat="1" ht="33.75" x14ac:dyDescent="0.25">
      <c r="B69" s="290">
        <v>54</v>
      </c>
      <c r="C69" s="293" t="s">
        <v>301</v>
      </c>
      <c r="D69" s="194"/>
      <c r="E69" s="203" t="s">
        <v>316</v>
      </c>
      <c r="F69" s="292">
        <v>511</v>
      </c>
      <c r="G69" s="289">
        <v>546193.65</v>
      </c>
      <c r="H69" s="54"/>
      <c r="I69" s="54"/>
      <c r="J69" s="54"/>
      <c r="K69" s="54"/>
      <c r="L69" s="208">
        <v>3505.9</v>
      </c>
      <c r="M69" s="206" t="s">
        <v>125</v>
      </c>
      <c r="N69" s="206">
        <v>40</v>
      </c>
      <c r="O69" s="288">
        <v>0.8</v>
      </c>
      <c r="P69" s="288">
        <v>0.8</v>
      </c>
    </row>
    <row r="70" spans="2:16" s="40" customFormat="1" ht="22.5" x14ac:dyDescent="0.25">
      <c r="B70" s="290"/>
      <c r="C70" s="293"/>
      <c r="D70" s="194"/>
      <c r="E70" s="203" t="s">
        <v>317</v>
      </c>
      <c r="F70" s="292"/>
      <c r="G70" s="289"/>
      <c r="H70" s="54"/>
      <c r="I70" s="54"/>
      <c r="J70" s="54"/>
      <c r="K70" s="54"/>
      <c r="L70" s="208">
        <v>469.39</v>
      </c>
      <c r="M70" s="206" t="s">
        <v>125</v>
      </c>
      <c r="N70" s="206">
        <v>6</v>
      </c>
      <c r="O70" s="288"/>
      <c r="P70" s="288"/>
    </row>
    <row r="71" spans="2:16" s="40" customFormat="1" ht="22.5" x14ac:dyDescent="0.25">
      <c r="B71" s="290"/>
      <c r="C71" s="293"/>
      <c r="D71" s="194"/>
      <c r="E71" s="203" t="s">
        <v>318</v>
      </c>
      <c r="F71" s="292"/>
      <c r="G71" s="289"/>
      <c r="H71" s="54"/>
      <c r="I71" s="54"/>
      <c r="J71" s="54"/>
      <c r="K71" s="54"/>
      <c r="L71" s="208">
        <v>1370.01</v>
      </c>
      <c r="M71" s="206" t="s">
        <v>125</v>
      </c>
      <c r="N71" s="206">
        <v>15</v>
      </c>
      <c r="O71" s="288"/>
      <c r="P71" s="288"/>
    </row>
    <row r="72" spans="2:16" s="40" customFormat="1" ht="22.5" x14ac:dyDescent="0.25">
      <c r="B72" s="290">
        <v>55</v>
      </c>
      <c r="C72" s="291" t="s">
        <v>302</v>
      </c>
      <c r="D72" s="194"/>
      <c r="E72" s="203" t="s">
        <v>319</v>
      </c>
      <c r="F72" s="292">
        <v>511</v>
      </c>
      <c r="G72" s="289">
        <v>758002.68</v>
      </c>
      <c r="H72" s="54"/>
      <c r="I72" s="54"/>
      <c r="J72" s="54"/>
      <c r="K72" s="54"/>
      <c r="L72" s="208">
        <v>2043.17</v>
      </c>
      <c r="M72" s="206" t="s">
        <v>125</v>
      </c>
      <c r="N72" s="206">
        <v>30</v>
      </c>
      <c r="O72" s="288">
        <v>0.75</v>
      </c>
      <c r="P72" s="288">
        <v>0.75</v>
      </c>
    </row>
    <row r="73" spans="2:16" s="40" customFormat="1" ht="22.5" x14ac:dyDescent="0.25">
      <c r="B73" s="290"/>
      <c r="C73" s="291"/>
      <c r="D73" s="194"/>
      <c r="E73" s="203" t="s">
        <v>320</v>
      </c>
      <c r="F73" s="292"/>
      <c r="G73" s="289"/>
      <c r="H73" s="54"/>
      <c r="I73" s="54"/>
      <c r="J73" s="54"/>
      <c r="K73" s="54"/>
      <c r="L73" s="208">
        <v>2642.76</v>
      </c>
      <c r="M73" s="206" t="s">
        <v>125</v>
      </c>
      <c r="N73" s="206">
        <v>58</v>
      </c>
      <c r="O73" s="288"/>
      <c r="P73" s="288"/>
    </row>
    <row r="74" spans="2:16" s="40" customFormat="1" ht="22.5" x14ac:dyDescent="0.25">
      <c r="B74" s="290"/>
      <c r="C74" s="291"/>
      <c r="D74" s="194"/>
      <c r="E74" s="203" t="s">
        <v>321</v>
      </c>
      <c r="F74" s="292"/>
      <c r="G74" s="289"/>
      <c r="H74" s="54"/>
      <c r="I74" s="54"/>
      <c r="J74" s="54"/>
      <c r="K74" s="54"/>
      <c r="L74" s="207">
        <v>1073.75</v>
      </c>
      <c r="M74" s="206" t="s">
        <v>125</v>
      </c>
      <c r="N74" s="206">
        <v>15</v>
      </c>
      <c r="O74" s="288"/>
      <c r="P74" s="288"/>
    </row>
    <row r="75" spans="2:16" s="40" customFormat="1" ht="22.5" x14ac:dyDescent="0.25">
      <c r="B75" s="290"/>
      <c r="C75" s="291"/>
      <c r="D75" s="194"/>
      <c r="E75" s="203" t="s">
        <v>322</v>
      </c>
      <c r="F75" s="292"/>
      <c r="G75" s="289"/>
      <c r="H75" s="54"/>
      <c r="I75" s="54"/>
      <c r="J75" s="54"/>
      <c r="K75" s="54"/>
      <c r="L75" s="207">
        <v>1658.16</v>
      </c>
      <c r="M75" s="206" t="s">
        <v>125</v>
      </c>
      <c r="N75" s="206">
        <v>47</v>
      </c>
      <c r="O75" s="288"/>
      <c r="P75" s="288"/>
    </row>
    <row r="76" spans="2:16" s="40" customFormat="1" ht="22.5" x14ac:dyDescent="0.25">
      <c r="B76" s="290">
        <v>56</v>
      </c>
      <c r="C76" s="291" t="s">
        <v>303</v>
      </c>
      <c r="D76" s="194"/>
      <c r="E76" s="203" t="s">
        <v>323</v>
      </c>
      <c r="F76" s="292">
        <v>511</v>
      </c>
      <c r="G76" s="289">
        <v>356402.58</v>
      </c>
      <c r="H76" s="54"/>
      <c r="I76" s="54"/>
      <c r="J76" s="54"/>
      <c r="K76" s="54"/>
      <c r="L76" s="208">
        <v>2832.55</v>
      </c>
      <c r="M76" s="206" t="s">
        <v>125</v>
      </c>
      <c r="N76" s="206">
        <v>48</v>
      </c>
      <c r="O76" s="288">
        <v>0.7</v>
      </c>
      <c r="P76" s="288">
        <v>0.7</v>
      </c>
    </row>
    <row r="77" spans="2:16" s="40" customFormat="1" ht="22.5" x14ac:dyDescent="0.25">
      <c r="B77" s="290"/>
      <c r="C77" s="291"/>
      <c r="D77" s="194"/>
      <c r="E77" s="203" t="s">
        <v>324</v>
      </c>
      <c r="F77" s="292"/>
      <c r="G77" s="289"/>
      <c r="H77" s="54"/>
      <c r="I77" s="54"/>
      <c r="J77" s="54"/>
      <c r="K77" s="54"/>
      <c r="L77" s="208">
        <v>655.34</v>
      </c>
      <c r="M77" s="206" t="s">
        <v>125</v>
      </c>
      <c r="N77" s="206">
        <v>6</v>
      </c>
      <c r="O77" s="288"/>
      <c r="P77" s="288"/>
    </row>
    <row r="78" spans="2:16" s="40" customFormat="1" ht="22.5" x14ac:dyDescent="0.25">
      <c r="B78" s="290">
        <v>57</v>
      </c>
      <c r="C78" s="293" t="s">
        <v>139</v>
      </c>
      <c r="D78" s="194"/>
      <c r="E78" s="203" t="s">
        <v>325</v>
      </c>
      <c r="F78" s="292">
        <v>511</v>
      </c>
      <c r="G78" s="289">
        <v>790839.65</v>
      </c>
      <c r="H78" s="54"/>
      <c r="I78" s="54"/>
      <c r="J78" s="54"/>
      <c r="K78" s="54"/>
      <c r="L78" s="208">
        <v>502.98</v>
      </c>
      <c r="M78" s="206" t="s">
        <v>125</v>
      </c>
      <c r="N78" s="209">
        <v>6</v>
      </c>
      <c r="O78" s="288">
        <v>0.8</v>
      </c>
      <c r="P78" s="288">
        <v>0.8</v>
      </c>
    </row>
    <row r="79" spans="2:16" s="40" customFormat="1" ht="22.5" x14ac:dyDescent="0.25">
      <c r="B79" s="290"/>
      <c r="C79" s="293"/>
      <c r="D79" s="194"/>
      <c r="E79" s="203" t="s">
        <v>326</v>
      </c>
      <c r="F79" s="292"/>
      <c r="G79" s="289"/>
      <c r="H79" s="54"/>
      <c r="I79" s="54"/>
      <c r="J79" s="54"/>
      <c r="K79" s="54"/>
      <c r="L79" s="208">
        <v>1075.07</v>
      </c>
      <c r="M79" s="206" t="s">
        <v>125</v>
      </c>
      <c r="N79" s="209">
        <v>10</v>
      </c>
      <c r="O79" s="288"/>
      <c r="P79" s="288"/>
    </row>
    <row r="80" spans="2:16" s="40" customFormat="1" ht="22.5" x14ac:dyDescent="0.25">
      <c r="B80" s="290"/>
      <c r="C80" s="293"/>
      <c r="D80" s="194"/>
      <c r="E80" s="203" t="s">
        <v>327</v>
      </c>
      <c r="F80" s="292"/>
      <c r="G80" s="289"/>
      <c r="H80" s="54"/>
      <c r="I80" s="54"/>
      <c r="J80" s="54"/>
      <c r="K80" s="54"/>
      <c r="L80" s="208">
        <v>759.18</v>
      </c>
      <c r="M80" s="206" t="s">
        <v>125</v>
      </c>
      <c r="N80" s="209">
        <v>6</v>
      </c>
      <c r="O80" s="288"/>
      <c r="P80" s="288"/>
    </row>
    <row r="81" spans="2:16" s="40" customFormat="1" ht="22.5" x14ac:dyDescent="0.25">
      <c r="B81" s="290"/>
      <c r="C81" s="293"/>
      <c r="D81" s="194"/>
      <c r="E81" s="203" t="s">
        <v>328</v>
      </c>
      <c r="F81" s="292"/>
      <c r="G81" s="289"/>
      <c r="H81" s="54"/>
      <c r="I81" s="54"/>
      <c r="J81" s="54"/>
      <c r="K81" s="54"/>
      <c r="L81" s="208">
        <v>1351.03</v>
      </c>
      <c r="M81" s="206" t="s">
        <v>125</v>
      </c>
      <c r="N81" s="209">
        <v>10</v>
      </c>
      <c r="O81" s="288"/>
      <c r="P81" s="288"/>
    </row>
    <row r="82" spans="2:16" s="40" customFormat="1" ht="22.5" x14ac:dyDescent="0.25">
      <c r="B82" s="290"/>
      <c r="C82" s="293"/>
      <c r="D82" s="194"/>
      <c r="E82" s="203" t="s">
        <v>329</v>
      </c>
      <c r="F82" s="292"/>
      <c r="G82" s="289"/>
      <c r="H82" s="54"/>
      <c r="I82" s="54"/>
      <c r="J82" s="54"/>
      <c r="K82" s="54"/>
      <c r="L82" s="208">
        <v>597.61</v>
      </c>
      <c r="M82" s="206" t="s">
        <v>125</v>
      </c>
      <c r="N82" s="209">
        <v>6</v>
      </c>
      <c r="O82" s="288"/>
      <c r="P82" s="288"/>
    </row>
    <row r="83" spans="2:16" s="40" customFormat="1" ht="22.5" x14ac:dyDescent="0.25">
      <c r="B83" s="290"/>
      <c r="C83" s="293"/>
      <c r="D83" s="194"/>
      <c r="E83" s="203" t="s">
        <v>330</v>
      </c>
      <c r="F83" s="292"/>
      <c r="G83" s="289"/>
      <c r="H83" s="54"/>
      <c r="I83" s="54"/>
      <c r="J83" s="54"/>
      <c r="K83" s="54"/>
      <c r="L83" s="208">
        <v>2997.82</v>
      </c>
      <c r="M83" s="206" t="s">
        <v>125</v>
      </c>
      <c r="N83" s="209">
        <v>20</v>
      </c>
      <c r="O83" s="288"/>
      <c r="P83" s="288"/>
    </row>
    <row r="84" spans="2:16" s="40" customFormat="1" ht="22.5" x14ac:dyDescent="0.25">
      <c r="B84" s="290"/>
      <c r="C84" s="293"/>
      <c r="D84" s="194"/>
      <c r="E84" s="203" t="s">
        <v>331</v>
      </c>
      <c r="F84" s="292"/>
      <c r="G84" s="289"/>
      <c r="H84" s="54"/>
      <c r="I84" s="54"/>
      <c r="J84" s="54"/>
      <c r="K84" s="54"/>
      <c r="L84" s="208">
        <v>455.71</v>
      </c>
      <c r="M84" s="206" t="s">
        <v>125</v>
      </c>
      <c r="N84" s="209">
        <v>4</v>
      </c>
      <c r="O84" s="288"/>
      <c r="P84" s="288"/>
    </row>
    <row r="85" spans="2:16" s="40" customFormat="1" ht="22.5" x14ac:dyDescent="0.25">
      <c r="B85" s="290">
        <v>58</v>
      </c>
      <c r="C85" s="291" t="s">
        <v>304</v>
      </c>
      <c r="D85" s="194"/>
      <c r="E85" s="203" t="s">
        <v>332</v>
      </c>
      <c r="F85" s="292">
        <v>511</v>
      </c>
      <c r="G85" s="289">
        <v>965216.93</v>
      </c>
      <c r="H85" s="54"/>
      <c r="I85" s="54"/>
      <c r="J85" s="54"/>
      <c r="K85" s="54"/>
      <c r="L85" s="208">
        <v>1211.6300000000001</v>
      </c>
      <c r="M85" s="206" t="s">
        <v>125</v>
      </c>
      <c r="N85" s="207">
        <v>24</v>
      </c>
      <c r="O85" s="288">
        <v>0.76</v>
      </c>
      <c r="P85" s="288">
        <v>0.76</v>
      </c>
    </row>
    <row r="86" spans="2:16" s="40" customFormat="1" ht="22.5" x14ac:dyDescent="0.25">
      <c r="B86" s="290"/>
      <c r="C86" s="291"/>
      <c r="D86" s="194"/>
      <c r="E86" s="203" t="s">
        <v>333</v>
      </c>
      <c r="F86" s="292"/>
      <c r="G86" s="289"/>
      <c r="H86" s="54"/>
      <c r="I86" s="54"/>
      <c r="J86" s="54"/>
      <c r="K86" s="54"/>
      <c r="L86" s="208">
        <v>2150.84</v>
      </c>
      <c r="M86" s="206" t="s">
        <v>125</v>
      </c>
      <c r="N86" s="207">
        <v>11</v>
      </c>
      <c r="O86" s="288"/>
      <c r="P86" s="288"/>
    </row>
    <row r="87" spans="2:16" s="40" customFormat="1" ht="22.5" x14ac:dyDescent="0.25">
      <c r="B87" s="290"/>
      <c r="C87" s="291"/>
      <c r="D87" s="194"/>
      <c r="E87" s="203" t="s">
        <v>334</v>
      </c>
      <c r="F87" s="292"/>
      <c r="G87" s="289"/>
      <c r="H87" s="54"/>
      <c r="I87" s="54"/>
      <c r="J87" s="54"/>
      <c r="K87" s="54"/>
      <c r="L87" s="207">
        <v>2222.04</v>
      </c>
      <c r="M87" s="206" t="s">
        <v>125</v>
      </c>
      <c r="N87" s="207">
        <v>35</v>
      </c>
      <c r="O87" s="288"/>
      <c r="P87" s="288"/>
    </row>
    <row r="88" spans="2:16" s="40" customFormat="1" ht="22.5" x14ac:dyDescent="0.25">
      <c r="B88" s="290"/>
      <c r="C88" s="291"/>
      <c r="D88" s="194"/>
      <c r="E88" s="203" t="s">
        <v>335</v>
      </c>
      <c r="F88" s="292"/>
      <c r="G88" s="289"/>
      <c r="H88" s="54"/>
      <c r="I88" s="54"/>
      <c r="J88" s="54"/>
      <c r="K88" s="54"/>
      <c r="L88" s="207">
        <v>948.48</v>
      </c>
      <c r="M88" s="206" t="s">
        <v>125</v>
      </c>
      <c r="N88" s="207">
        <v>15</v>
      </c>
      <c r="O88" s="288"/>
      <c r="P88" s="288"/>
    </row>
    <row r="89" spans="2:16" s="40" customFormat="1" ht="22.5" x14ac:dyDescent="0.25">
      <c r="B89" s="290"/>
      <c r="C89" s="291"/>
      <c r="D89" s="194"/>
      <c r="E89" s="203" t="s">
        <v>336</v>
      </c>
      <c r="F89" s="292"/>
      <c r="G89" s="289"/>
      <c r="H89" s="54"/>
      <c r="I89" s="54"/>
      <c r="J89" s="54"/>
      <c r="K89" s="54"/>
      <c r="L89" s="208">
        <v>876</v>
      </c>
      <c r="M89" s="206" t="s">
        <v>125</v>
      </c>
      <c r="N89" s="207">
        <v>18</v>
      </c>
      <c r="O89" s="288"/>
      <c r="P89" s="288"/>
    </row>
    <row r="90" spans="2:16" s="40" customFormat="1" ht="22.5" x14ac:dyDescent="0.25">
      <c r="B90" s="290"/>
      <c r="C90" s="291"/>
      <c r="D90" s="194"/>
      <c r="E90" s="203" t="s">
        <v>337</v>
      </c>
      <c r="F90" s="292"/>
      <c r="G90" s="289"/>
      <c r="H90" s="54"/>
      <c r="I90" s="54"/>
      <c r="J90" s="54"/>
      <c r="K90" s="54"/>
      <c r="L90" s="208">
        <v>1059.49</v>
      </c>
      <c r="M90" s="206" t="s">
        <v>125</v>
      </c>
      <c r="N90" s="207">
        <v>7</v>
      </c>
      <c r="O90" s="288"/>
      <c r="P90" s="288"/>
    </row>
    <row r="91" spans="2:16" s="40" customFormat="1" ht="22.5" x14ac:dyDescent="0.25">
      <c r="B91" s="290"/>
      <c r="C91" s="291"/>
      <c r="D91" s="194"/>
      <c r="E91" s="203" t="s">
        <v>338</v>
      </c>
      <c r="F91" s="292"/>
      <c r="G91" s="289"/>
      <c r="H91" s="54"/>
      <c r="I91" s="54"/>
      <c r="J91" s="54"/>
      <c r="K91" s="54"/>
      <c r="L91" s="208">
        <v>977.37</v>
      </c>
      <c r="M91" s="206" t="s">
        <v>125</v>
      </c>
      <c r="N91" s="207">
        <v>9</v>
      </c>
      <c r="O91" s="288"/>
      <c r="P91" s="288"/>
    </row>
    <row r="92" spans="2:16" s="40" customFormat="1" ht="33.75" x14ac:dyDescent="0.25">
      <c r="B92" s="84">
        <v>59</v>
      </c>
      <c r="C92" s="199" t="s">
        <v>305</v>
      </c>
      <c r="D92" s="194"/>
      <c r="E92" s="203" t="s">
        <v>339</v>
      </c>
      <c r="F92" s="195">
        <v>511</v>
      </c>
      <c r="G92" s="212">
        <v>120373.22</v>
      </c>
      <c r="H92" s="54"/>
      <c r="I92" s="54"/>
      <c r="J92" s="54"/>
      <c r="K92" s="54"/>
      <c r="L92" s="197">
        <v>1178</v>
      </c>
      <c r="M92" s="206" t="s">
        <v>125</v>
      </c>
      <c r="N92" s="206">
        <v>25</v>
      </c>
      <c r="O92" s="196">
        <v>0.85</v>
      </c>
      <c r="P92" s="196">
        <v>0.85</v>
      </c>
    </row>
    <row r="93" spans="2:16" s="40" customFormat="1" ht="22.5" x14ac:dyDescent="0.25">
      <c r="B93" s="290">
        <v>60</v>
      </c>
      <c r="C93" s="291" t="s">
        <v>306</v>
      </c>
      <c r="D93" s="194"/>
      <c r="E93" s="203" t="s">
        <v>340</v>
      </c>
      <c r="F93" s="292">
        <v>511</v>
      </c>
      <c r="G93" s="289">
        <v>294172.06</v>
      </c>
      <c r="H93" s="54"/>
      <c r="I93" s="54"/>
      <c r="J93" s="54"/>
      <c r="K93" s="54"/>
      <c r="L93" s="209">
        <v>1927.71</v>
      </c>
      <c r="M93" s="206" t="s">
        <v>125</v>
      </c>
      <c r="N93" s="206">
        <v>49</v>
      </c>
      <c r="O93" s="288">
        <v>0.6</v>
      </c>
      <c r="P93" s="288">
        <v>0.6</v>
      </c>
    </row>
    <row r="94" spans="2:16" s="40" customFormat="1" ht="22.5" x14ac:dyDescent="0.25">
      <c r="B94" s="290"/>
      <c r="C94" s="291"/>
      <c r="D94" s="194"/>
      <c r="E94" s="203" t="s">
        <v>341</v>
      </c>
      <c r="F94" s="292"/>
      <c r="G94" s="289"/>
      <c r="H94" s="54"/>
      <c r="I94" s="54"/>
      <c r="J94" s="54"/>
      <c r="K94" s="54"/>
      <c r="L94" s="208">
        <v>229.54</v>
      </c>
      <c r="M94" s="206" t="s">
        <v>125</v>
      </c>
      <c r="N94" s="206">
        <v>1</v>
      </c>
      <c r="O94" s="288"/>
      <c r="P94" s="288"/>
    </row>
    <row r="95" spans="2:16" s="40" customFormat="1" ht="22.5" x14ac:dyDescent="0.25">
      <c r="B95" s="290"/>
      <c r="C95" s="291"/>
      <c r="D95" s="194"/>
      <c r="E95" s="203" t="s">
        <v>342</v>
      </c>
      <c r="F95" s="292"/>
      <c r="G95" s="289"/>
      <c r="H95" s="54"/>
      <c r="I95" s="54"/>
      <c r="J95" s="54"/>
      <c r="K95" s="54"/>
      <c r="L95" s="207">
        <v>721.61</v>
      </c>
      <c r="M95" s="206" t="s">
        <v>125</v>
      </c>
      <c r="N95" s="203">
        <v>4</v>
      </c>
      <c r="O95" s="288"/>
      <c r="P95" s="288"/>
    </row>
    <row r="96" spans="2:16" s="40" customFormat="1" ht="33.75" x14ac:dyDescent="0.25">
      <c r="B96" s="84">
        <v>61</v>
      </c>
      <c r="C96" s="199" t="s">
        <v>343</v>
      </c>
      <c r="D96" s="194"/>
      <c r="E96" s="203" t="s">
        <v>205</v>
      </c>
      <c r="F96" s="195">
        <v>511</v>
      </c>
      <c r="G96" s="212">
        <v>95593.72</v>
      </c>
      <c r="H96" s="54"/>
      <c r="I96" s="54"/>
      <c r="J96" s="54"/>
      <c r="K96" s="54"/>
      <c r="L96" s="207">
        <v>1</v>
      </c>
      <c r="M96" s="206" t="s">
        <v>135</v>
      </c>
      <c r="N96" s="206">
        <v>1</v>
      </c>
      <c r="O96" s="196">
        <v>0</v>
      </c>
      <c r="P96" s="196">
        <v>0</v>
      </c>
    </row>
    <row r="97" spans="2:16" s="40" customFormat="1" ht="33.75" x14ac:dyDescent="0.25">
      <c r="B97" s="84">
        <v>62</v>
      </c>
      <c r="C97" s="199" t="s">
        <v>344</v>
      </c>
      <c r="D97" s="194"/>
      <c r="E97" s="203" t="s">
        <v>206</v>
      </c>
      <c r="F97" s="195">
        <v>511</v>
      </c>
      <c r="G97" s="212">
        <v>286781.15999999997</v>
      </c>
      <c r="H97" s="54"/>
      <c r="I97" s="54"/>
      <c r="J97" s="54"/>
      <c r="K97" s="54"/>
      <c r="L97" s="207">
        <v>3</v>
      </c>
      <c r="M97" s="206" t="s">
        <v>136</v>
      </c>
      <c r="N97" s="206">
        <v>3</v>
      </c>
      <c r="O97" s="196">
        <v>1</v>
      </c>
      <c r="P97" s="196">
        <v>1</v>
      </c>
    </row>
    <row r="98" spans="2:16" s="40" customFormat="1" ht="33.75" x14ac:dyDescent="0.25">
      <c r="B98" s="84">
        <v>63</v>
      </c>
      <c r="C98" s="199" t="s">
        <v>345</v>
      </c>
      <c r="D98" s="194"/>
      <c r="E98" s="203" t="s">
        <v>207</v>
      </c>
      <c r="F98" s="195">
        <v>511</v>
      </c>
      <c r="G98" s="212">
        <v>95593.72</v>
      </c>
      <c r="H98" s="54"/>
      <c r="I98" s="54"/>
      <c r="J98" s="54"/>
      <c r="K98" s="54"/>
      <c r="L98" s="210">
        <v>1</v>
      </c>
      <c r="M98" s="206" t="s">
        <v>135</v>
      </c>
      <c r="N98" s="206">
        <v>1</v>
      </c>
      <c r="O98" s="196">
        <v>1</v>
      </c>
      <c r="P98" s="196">
        <v>1</v>
      </c>
    </row>
    <row r="99" spans="2:16" s="40" customFormat="1" ht="33.75" x14ac:dyDescent="0.25">
      <c r="B99" s="84">
        <v>64</v>
      </c>
      <c r="C99" s="199" t="s">
        <v>346</v>
      </c>
      <c r="D99" s="194"/>
      <c r="E99" s="203" t="s">
        <v>208</v>
      </c>
      <c r="F99" s="195">
        <v>511</v>
      </c>
      <c r="G99" s="212">
        <v>95593.72</v>
      </c>
      <c r="H99" s="54"/>
      <c r="I99" s="54"/>
      <c r="J99" s="54"/>
      <c r="K99" s="54"/>
      <c r="L99" s="207">
        <v>1</v>
      </c>
      <c r="M99" s="206" t="s">
        <v>135</v>
      </c>
      <c r="N99" s="206">
        <v>1</v>
      </c>
      <c r="O99" s="196">
        <v>1</v>
      </c>
      <c r="P99" s="196">
        <v>1</v>
      </c>
    </row>
    <row r="100" spans="2:16" s="40" customFormat="1" ht="22.5" x14ac:dyDescent="0.25">
      <c r="B100" s="84">
        <v>65</v>
      </c>
      <c r="C100" s="199" t="s">
        <v>347</v>
      </c>
      <c r="D100" s="194"/>
      <c r="E100" s="203" t="s">
        <v>209</v>
      </c>
      <c r="F100" s="195">
        <v>511</v>
      </c>
      <c r="G100" s="212">
        <v>95593.72</v>
      </c>
      <c r="H100" s="54"/>
      <c r="I100" s="54"/>
      <c r="J100" s="54"/>
      <c r="K100" s="54"/>
      <c r="L100" s="207">
        <v>1</v>
      </c>
      <c r="M100" s="206" t="s">
        <v>135</v>
      </c>
      <c r="N100" s="206">
        <v>1</v>
      </c>
      <c r="O100" s="196">
        <v>1</v>
      </c>
      <c r="P100" s="196">
        <v>1</v>
      </c>
    </row>
    <row r="101" spans="2:16" s="40" customFormat="1" ht="22.5" x14ac:dyDescent="0.25">
      <c r="B101" s="84">
        <v>66</v>
      </c>
      <c r="C101" s="199" t="s">
        <v>348</v>
      </c>
      <c r="D101" s="194"/>
      <c r="E101" s="203" t="s">
        <v>210</v>
      </c>
      <c r="F101" s="195">
        <v>511</v>
      </c>
      <c r="G101" s="212">
        <v>95593.72</v>
      </c>
      <c r="H101" s="54"/>
      <c r="I101" s="54"/>
      <c r="J101" s="54"/>
      <c r="K101" s="54"/>
      <c r="L101" s="207">
        <v>1</v>
      </c>
      <c r="M101" s="206" t="s">
        <v>137</v>
      </c>
      <c r="N101" s="206">
        <v>1</v>
      </c>
      <c r="O101" s="196">
        <v>1</v>
      </c>
      <c r="P101" s="196">
        <v>1</v>
      </c>
    </row>
    <row r="102" spans="2:16" s="40" customFormat="1" ht="22.5" x14ac:dyDescent="0.25">
      <c r="B102" s="84">
        <v>67</v>
      </c>
      <c r="C102" s="199" t="s">
        <v>349</v>
      </c>
      <c r="D102" s="194"/>
      <c r="E102" s="203" t="s">
        <v>211</v>
      </c>
      <c r="F102" s="195">
        <v>511</v>
      </c>
      <c r="G102" s="212">
        <v>95593.72</v>
      </c>
      <c r="H102" s="54"/>
      <c r="I102" s="54"/>
      <c r="J102" s="54"/>
      <c r="K102" s="54"/>
      <c r="L102" s="207">
        <v>1</v>
      </c>
      <c r="M102" s="206" t="s">
        <v>137</v>
      </c>
      <c r="N102" s="206">
        <v>1</v>
      </c>
      <c r="O102" s="196">
        <v>1</v>
      </c>
      <c r="P102" s="196">
        <v>1</v>
      </c>
    </row>
    <row r="103" spans="2:16" s="40" customFormat="1" ht="22.5" x14ac:dyDescent="0.25">
      <c r="B103" s="84">
        <v>68</v>
      </c>
      <c r="C103" s="199" t="s">
        <v>350</v>
      </c>
      <c r="D103" s="194"/>
      <c r="E103" s="203" t="s">
        <v>212</v>
      </c>
      <c r="F103" s="195">
        <v>511</v>
      </c>
      <c r="G103" s="212">
        <v>95593.72</v>
      </c>
      <c r="H103" s="54"/>
      <c r="I103" s="54"/>
      <c r="J103" s="54"/>
      <c r="K103" s="54"/>
      <c r="L103" s="207">
        <v>1</v>
      </c>
      <c r="M103" s="206" t="s">
        <v>135</v>
      </c>
      <c r="N103" s="206">
        <v>1</v>
      </c>
      <c r="O103" s="196">
        <v>1</v>
      </c>
      <c r="P103" s="196">
        <v>1</v>
      </c>
    </row>
    <row r="104" spans="2:16" s="40" customFormat="1" ht="33.75" x14ac:dyDescent="0.25">
      <c r="B104" s="84">
        <v>69</v>
      </c>
      <c r="C104" s="199" t="s">
        <v>351</v>
      </c>
      <c r="D104" s="194"/>
      <c r="E104" s="203" t="s">
        <v>156</v>
      </c>
      <c r="F104" s="195">
        <v>511</v>
      </c>
      <c r="G104" s="212">
        <v>159631.48000000001</v>
      </c>
      <c r="H104" s="54"/>
      <c r="I104" s="54"/>
      <c r="J104" s="54"/>
      <c r="K104" s="54"/>
      <c r="L104" s="207">
        <v>59.43</v>
      </c>
      <c r="M104" s="203" t="s">
        <v>125</v>
      </c>
      <c r="N104" s="206">
        <v>3</v>
      </c>
      <c r="O104" s="196">
        <v>1</v>
      </c>
      <c r="P104" s="196">
        <v>1</v>
      </c>
    </row>
    <row r="105" spans="2:16" s="40" customFormat="1" ht="22.5" x14ac:dyDescent="0.25">
      <c r="B105" s="84">
        <v>70</v>
      </c>
      <c r="C105" s="199" t="s">
        <v>352</v>
      </c>
      <c r="D105" s="194"/>
      <c r="E105" s="203" t="s">
        <v>213</v>
      </c>
      <c r="F105" s="195">
        <v>511</v>
      </c>
      <c r="G105" s="212">
        <v>345876.41</v>
      </c>
      <c r="H105" s="54"/>
      <c r="I105" s="54"/>
      <c r="J105" s="54"/>
      <c r="K105" s="54"/>
      <c r="L105" s="207">
        <v>131.66</v>
      </c>
      <c r="M105" s="203" t="s">
        <v>125</v>
      </c>
      <c r="N105" s="206">
        <v>6</v>
      </c>
      <c r="O105" s="196">
        <v>1</v>
      </c>
      <c r="P105" s="196">
        <v>1</v>
      </c>
    </row>
    <row r="106" spans="2:16" s="40" customFormat="1" ht="22.5" x14ac:dyDescent="0.25">
      <c r="B106" s="84">
        <v>71</v>
      </c>
      <c r="C106" s="199" t="s">
        <v>353</v>
      </c>
      <c r="D106" s="194"/>
      <c r="E106" s="203" t="s">
        <v>211</v>
      </c>
      <c r="F106" s="195">
        <v>511</v>
      </c>
      <c r="G106" s="212">
        <v>49122.79</v>
      </c>
      <c r="H106" s="54"/>
      <c r="I106" s="54"/>
      <c r="J106" s="54"/>
      <c r="K106" s="54"/>
      <c r="L106" s="207">
        <v>18.45</v>
      </c>
      <c r="M106" s="203" t="s">
        <v>125</v>
      </c>
      <c r="N106" s="206">
        <v>1</v>
      </c>
      <c r="O106" s="196">
        <v>1</v>
      </c>
      <c r="P106" s="196">
        <v>1</v>
      </c>
    </row>
    <row r="107" spans="2:16" s="40" customFormat="1" ht="33.75" x14ac:dyDescent="0.25">
      <c r="B107" s="84">
        <v>72</v>
      </c>
      <c r="C107" s="199" t="s">
        <v>354</v>
      </c>
      <c r="D107" s="194"/>
      <c r="E107" s="203" t="s">
        <v>210</v>
      </c>
      <c r="F107" s="195">
        <v>511</v>
      </c>
      <c r="G107" s="212">
        <v>53252.07</v>
      </c>
      <c r="H107" s="54"/>
      <c r="I107" s="54"/>
      <c r="J107" s="54"/>
      <c r="K107" s="54"/>
      <c r="L107" s="207">
        <v>17.61</v>
      </c>
      <c r="M107" s="203" t="s">
        <v>125</v>
      </c>
      <c r="N107" s="206">
        <v>1</v>
      </c>
      <c r="O107" s="196">
        <v>1</v>
      </c>
      <c r="P107" s="196">
        <v>1</v>
      </c>
    </row>
    <row r="108" spans="2:16" s="40" customFormat="1" ht="22.5" x14ac:dyDescent="0.25">
      <c r="B108" s="84">
        <v>73</v>
      </c>
      <c r="C108" s="199" t="s">
        <v>355</v>
      </c>
      <c r="D108" s="194"/>
      <c r="E108" s="203" t="s">
        <v>214</v>
      </c>
      <c r="F108" s="195">
        <v>511</v>
      </c>
      <c r="G108" s="212">
        <v>130397.86</v>
      </c>
      <c r="H108" s="54"/>
      <c r="I108" s="54"/>
      <c r="J108" s="54"/>
      <c r="K108" s="54"/>
      <c r="L108" s="207">
        <v>49.88</v>
      </c>
      <c r="M108" s="203" t="s">
        <v>125</v>
      </c>
      <c r="N108" s="206">
        <v>2</v>
      </c>
      <c r="O108" s="196">
        <v>1</v>
      </c>
      <c r="P108" s="196">
        <v>1</v>
      </c>
    </row>
    <row r="109" spans="2:16" s="40" customFormat="1" ht="22.5" x14ac:dyDescent="0.25">
      <c r="B109" s="84">
        <v>74</v>
      </c>
      <c r="C109" s="199" t="s">
        <v>356</v>
      </c>
      <c r="D109" s="194"/>
      <c r="E109" s="203" t="s">
        <v>215</v>
      </c>
      <c r="F109" s="195">
        <v>511</v>
      </c>
      <c r="G109" s="212">
        <v>82002.64</v>
      </c>
      <c r="H109" s="54"/>
      <c r="I109" s="54"/>
      <c r="J109" s="54"/>
      <c r="K109" s="54"/>
      <c r="L109" s="207">
        <v>31.19</v>
      </c>
      <c r="M109" s="203" t="s">
        <v>125</v>
      </c>
      <c r="N109" s="206">
        <v>1</v>
      </c>
      <c r="O109" s="196">
        <v>1</v>
      </c>
      <c r="P109" s="196">
        <v>1</v>
      </c>
    </row>
    <row r="110" spans="2:16" s="40" customFormat="1" ht="22.5" x14ac:dyDescent="0.25">
      <c r="B110" s="84">
        <v>75</v>
      </c>
      <c r="C110" s="199" t="s">
        <v>357</v>
      </c>
      <c r="D110" s="194"/>
      <c r="E110" s="203" t="s">
        <v>216</v>
      </c>
      <c r="F110" s="195">
        <v>511</v>
      </c>
      <c r="G110" s="212">
        <v>70599.039999999994</v>
      </c>
      <c r="H110" s="54"/>
      <c r="I110" s="54"/>
      <c r="J110" s="54"/>
      <c r="K110" s="54"/>
      <c r="L110" s="207">
        <v>26.59</v>
      </c>
      <c r="M110" s="203" t="s">
        <v>221</v>
      </c>
      <c r="N110" s="206">
        <v>1</v>
      </c>
      <c r="O110" s="196">
        <v>1</v>
      </c>
      <c r="P110" s="196">
        <v>1</v>
      </c>
    </row>
    <row r="111" spans="2:16" s="40" customFormat="1" ht="22.5" x14ac:dyDescent="0.25">
      <c r="B111" s="84">
        <v>76</v>
      </c>
      <c r="C111" s="199" t="s">
        <v>358</v>
      </c>
      <c r="D111" s="194"/>
      <c r="E111" s="203" t="s">
        <v>217</v>
      </c>
      <c r="F111" s="195">
        <v>511</v>
      </c>
      <c r="G111" s="212">
        <v>98357.2</v>
      </c>
      <c r="H111" s="54"/>
      <c r="I111" s="54"/>
      <c r="J111" s="54"/>
      <c r="K111" s="54"/>
      <c r="L111" s="207">
        <v>36.83</v>
      </c>
      <c r="M111" s="203" t="s">
        <v>125</v>
      </c>
      <c r="N111" s="206">
        <v>2</v>
      </c>
      <c r="O111" s="196">
        <v>1</v>
      </c>
      <c r="P111" s="196">
        <v>1</v>
      </c>
    </row>
    <row r="112" spans="2:16" s="40" customFormat="1" ht="22.5" x14ac:dyDescent="0.25">
      <c r="B112" s="84">
        <v>77</v>
      </c>
      <c r="C112" s="199" t="s">
        <v>359</v>
      </c>
      <c r="D112" s="194"/>
      <c r="E112" s="203" t="s">
        <v>218</v>
      </c>
      <c r="F112" s="195">
        <v>511</v>
      </c>
      <c r="G112" s="212">
        <v>375561.95</v>
      </c>
      <c r="H112" s="54"/>
      <c r="I112" s="54"/>
      <c r="J112" s="54"/>
      <c r="K112" s="54"/>
      <c r="L112" s="207">
        <v>148.97</v>
      </c>
      <c r="M112" s="203" t="s">
        <v>221</v>
      </c>
      <c r="N112" s="206">
        <v>5</v>
      </c>
      <c r="O112" s="196">
        <v>1</v>
      </c>
      <c r="P112" s="196">
        <v>1</v>
      </c>
    </row>
    <row r="113" spans="2:16" s="40" customFormat="1" ht="22.5" x14ac:dyDescent="0.25">
      <c r="B113" s="84">
        <v>78</v>
      </c>
      <c r="C113" s="199" t="s">
        <v>360</v>
      </c>
      <c r="D113" s="194"/>
      <c r="E113" s="203" t="s">
        <v>219</v>
      </c>
      <c r="F113" s="195">
        <v>511</v>
      </c>
      <c r="G113" s="212">
        <v>52349.37</v>
      </c>
      <c r="H113" s="54"/>
      <c r="I113" s="54"/>
      <c r="J113" s="54"/>
      <c r="K113" s="54"/>
      <c r="L113" s="211">
        <v>19.8</v>
      </c>
      <c r="M113" s="203" t="s">
        <v>221</v>
      </c>
      <c r="N113" s="206">
        <v>1</v>
      </c>
      <c r="O113" s="196">
        <v>1</v>
      </c>
      <c r="P113" s="196">
        <v>1</v>
      </c>
    </row>
    <row r="114" spans="2:16" s="40" customFormat="1" ht="22.5" x14ac:dyDescent="0.25">
      <c r="B114" s="84">
        <v>79</v>
      </c>
      <c r="C114" s="199" t="s">
        <v>361</v>
      </c>
      <c r="D114" s="194"/>
      <c r="E114" s="203" t="s">
        <v>220</v>
      </c>
      <c r="F114" s="195">
        <v>511</v>
      </c>
      <c r="G114" s="212">
        <v>49665.599999999999</v>
      </c>
      <c r="H114" s="54"/>
      <c r="I114" s="54"/>
      <c r="J114" s="54"/>
      <c r="K114" s="54"/>
      <c r="L114" s="207">
        <v>20.49</v>
      </c>
      <c r="M114" s="203" t="s">
        <v>125</v>
      </c>
      <c r="N114" s="206">
        <v>1</v>
      </c>
      <c r="O114" s="196">
        <v>1</v>
      </c>
      <c r="P114" s="196">
        <v>1</v>
      </c>
    </row>
    <row r="115" spans="2:16" s="40" customFormat="1" ht="33.75" x14ac:dyDescent="0.25">
      <c r="B115" s="84">
        <v>80</v>
      </c>
      <c r="C115" s="199" t="s">
        <v>362</v>
      </c>
      <c r="D115" s="194"/>
      <c r="E115" s="203" t="s">
        <v>222</v>
      </c>
      <c r="F115" s="195">
        <v>511</v>
      </c>
      <c r="G115" s="212">
        <v>120066.37</v>
      </c>
      <c r="H115" s="54"/>
      <c r="I115" s="54"/>
      <c r="J115" s="54"/>
      <c r="K115" s="54"/>
      <c r="L115" s="207">
        <v>1</v>
      </c>
      <c r="M115" s="206" t="s">
        <v>135</v>
      </c>
      <c r="N115" s="206">
        <v>1</v>
      </c>
      <c r="O115" s="196">
        <v>1</v>
      </c>
      <c r="P115" s="196">
        <v>1</v>
      </c>
    </row>
    <row r="116" spans="2:16" s="40" customFormat="1" ht="33.75" x14ac:dyDescent="0.25">
      <c r="B116" s="84">
        <v>81</v>
      </c>
      <c r="C116" s="199" t="s">
        <v>363</v>
      </c>
      <c r="D116" s="194"/>
      <c r="E116" s="203" t="s">
        <v>197</v>
      </c>
      <c r="F116" s="195">
        <v>511</v>
      </c>
      <c r="G116" s="212">
        <v>181956.38</v>
      </c>
      <c r="H116" s="54"/>
      <c r="I116" s="54"/>
      <c r="J116" s="54"/>
      <c r="K116" s="54"/>
      <c r="L116" s="207">
        <v>1</v>
      </c>
      <c r="M116" s="206" t="s">
        <v>135</v>
      </c>
      <c r="N116" s="206">
        <v>1</v>
      </c>
      <c r="O116" s="196">
        <v>1</v>
      </c>
      <c r="P116" s="196">
        <v>1</v>
      </c>
    </row>
    <row r="117" spans="2:16" s="40" customFormat="1" ht="33.75" x14ac:dyDescent="0.25">
      <c r="B117" s="84">
        <v>82</v>
      </c>
      <c r="C117" s="199" t="s">
        <v>364</v>
      </c>
      <c r="D117" s="194"/>
      <c r="E117" s="203" t="s">
        <v>195</v>
      </c>
      <c r="F117" s="195">
        <v>511</v>
      </c>
      <c r="G117" s="212">
        <v>95593.72</v>
      </c>
      <c r="H117" s="54"/>
      <c r="I117" s="54"/>
      <c r="J117" s="54"/>
      <c r="K117" s="54"/>
      <c r="L117" s="207">
        <v>1</v>
      </c>
      <c r="M117" s="206" t="s">
        <v>135</v>
      </c>
      <c r="N117" s="206">
        <v>1</v>
      </c>
      <c r="O117" s="196">
        <v>1</v>
      </c>
      <c r="P117" s="196">
        <v>1</v>
      </c>
    </row>
    <row r="118" spans="2:16" s="40" customFormat="1" ht="22.5" x14ac:dyDescent="0.25">
      <c r="B118" s="84">
        <v>83</v>
      </c>
      <c r="C118" s="199" t="s">
        <v>365</v>
      </c>
      <c r="D118" s="194"/>
      <c r="E118" s="203" t="s">
        <v>209</v>
      </c>
      <c r="F118" s="195">
        <v>511</v>
      </c>
      <c r="G118" s="212">
        <v>95593.72</v>
      </c>
      <c r="H118" s="54"/>
      <c r="I118" s="54"/>
      <c r="J118" s="54"/>
      <c r="K118" s="54"/>
      <c r="L118" s="207">
        <v>1</v>
      </c>
      <c r="M118" s="206" t="s">
        <v>135</v>
      </c>
      <c r="N118" s="206">
        <v>1</v>
      </c>
      <c r="O118" s="196">
        <v>1</v>
      </c>
      <c r="P118" s="196">
        <v>1</v>
      </c>
    </row>
    <row r="119" spans="2:16" s="40" customFormat="1" ht="33.75" x14ac:dyDescent="0.25">
      <c r="B119" s="84">
        <v>84</v>
      </c>
      <c r="C119" s="199" t="s">
        <v>366</v>
      </c>
      <c r="D119" s="194"/>
      <c r="E119" s="203" t="s">
        <v>224</v>
      </c>
      <c r="F119" s="195">
        <v>511</v>
      </c>
      <c r="G119" s="212">
        <v>95593.72</v>
      </c>
      <c r="H119" s="54"/>
      <c r="I119" s="54"/>
      <c r="J119" s="54"/>
      <c r="K119" s="54"/>
      <c r="L119" s="207">
        <v>1</v>
      </c>
      <c r="M119" s="206" t="s">
        <v>135</v>
      </c>
      <c r="N119" s="206">
        <v>1</v>
      </c>
      <c r="O119" s="196">
        <v>1</v>
      </c>
      <c r="P119" s="196">
        <v>1</v>
      </c>
    </row>
    <row r="120" spans="2:16" s="40" customFormat="1" ht="33.75" x14ac:dyDescent="0.25">
      <c r="B120" s="84">
        <v>85</v>
      </c>
      <c r="C120" s="199" t="s">
        <v>367</v>
      </c>
      <c r="D120" s="194"/>
      <c r="E120" s="203" t="s">
        <v>225</v>
      </c>
      <c r="F120" s="195">
        <v>511</v>
      </c>
      <c r="G120" s="212">
        <v>95593.72</v>
      </c>
      <c r="H120" s="54"/>
      <c r="I120" s="54"/>
      <c r="J120" s="54"/>
      <c r="K120" s="54"/>
      <c r="L120" s="207">
        <v>1</v>
      </c>
      <c r="M120" s="206" t="s">
        <v>135</v>
      </c>
      <c r="N120" s="206">
        <v>1</v>
      </c>
      <c r="O120" s="196">
        <v>1</v>
      </c>
      <c r="P120" s="196">
        <v>1</v>
      </c>
    </row>
    <row r="121" spans="2:16" s="40" customFormat="1" ht="33.75" x14ac:dyDescent="0.25">
      <c r="B121" s="84">
        <v>86</v>
      </c>
      <c r="C121" s="199" t="s">
        <v>368</v>
      </c>
      <c r="D121" s="194"/>
      <c r="E121" s="203" t="s">
        <v>226</v>
      </c>
      <c r="F121" s="195">
        <v>511</v>
      </c>
      <c r="G121" s="212">
        <v>95593.72</v>
      </c>
      <c r="H121" s="54"/>
      <c r="I121" s="54"/>
      <c r="J121" s="54"/>
      <c r="K121" s="54"/>
      <c r="L121" s="207">
        <v>1</v>
      </c>
      <c r="M121" s="206" t="s">
        <v>135</v>
      </c>
      <c r="N121" s="206">
        <v>1</v>
      </c>
      <c r="O121" s="196">
        <v>1</v>
      </c>
      <c r="P121" s="196">
        <v>1</v>
      </c>
    </row>
    <row r="122" spans="2:16" s="40" customFormat="1" ht="33.75" x14ac:dyDescent="0.25">
      <c r="B122" s="84">
        <v>87</v>
      </c>
      <c r="C122" s="199" t="s">
        <v>369</v>
      </c>
      <c r="D122" s="194"/>
      <c r="E122" s="203" t="s">
        <v>193</v>
      </c>
      <c r="F122" s="195">
        <v>511</v>
      </c>
      <c r="G122" s="212">
        <v>95593.72</v>
      </c>
      <c r="H122" s="54"/>
      <c r="I122" s="54"/>
      <c r="J122" s="54"/>
      <c r="K122" s="54"/>
      <c r="L122" s="207">
        <v>1</v>
      </c>
      <c r="M122" s="206" t="s">
        <v>135</v>
      </c>
      <c r="N122" s="206">
        <v>1</v>
      </c>
      <c r="O122" s="196">
        <v>1</v>
      </c>
      <c r="P122" s="196">
        <v>1</v>
      </c>
    </row>
    <row r="123" spans="2:16" s="40" customFormat="1" ht="33.75" x14ac:dyDescent="0.25">
      <c r="B123" s="84">
        <v>88</v>
      </c>
      <c r="C123" s="199" t="s">
        <v>370</v>
      </c>
      <c r="D123" s="194"/>
      <c r="E123" s="203" t="s">
        <v>227</v>
      </c>
      <c r="F123" s="195">
        <v>511</v>
      </c>
      <c r="G123" s="212">
        <v>95593.72</v>
      </c>
      <c r="H123" s="54"/>
      <c r="I123" s="54"/>
      <c r="J123" s="54"/>
      <c r="K123" s="54"/>
      <c r="L123" s="207">
        <v>1</v>
      </c>
      <c r="M123" s="206" t="s">
        <v>135</v>
      </c>
      <c r="N123" s="206">
        <v>1</v>
      </c>
      <c r="O123" s="196">
        <v>1</v>
      </c>
      <c r="P123" s="196">
        <v>1</v>
      </c>
    </row>
    <row r="124" spans="2:16" s="40" customFormat="1" ht="22.5" x14ac:dyDescent="0.25">
      <c r="B124" s="84">
        <v>89</v>
      </c>
      <c r="C124" s="199" t="s">
        <v>371</v>
      </c>
      <c r="D124" s="194"/>
      <c r="E124" s="203" t="s">
        <v>228</v>
      </c>
      <c r="F124" s="195">
        <v>511</v>
      </c>
      <c r="G124" s="212">
        <v>61918.93</v>
      </c>
      <c r="H124" s="54"/>
      <c r="I124" s="54"/>
      <c r="J124" s="54"/>
      <c r="K124" s="54"/>
      <c r="L124" s="207">
        <v>1</v>
      </c>
      <c r="M124" s="206" t="s">
        <v>135</v>
      </c>
      <c r="N124" s="206">
        <v>1</v>
      </c>
      <c r="O124" s="196">
        <v>1</v>
      </c>
      <c r="P124" s="196">
        <v>1</v>
      </c>
    </row>
    <row r="125" spans="2:16" s="40" customFormat="1" ht="22.5" x14ac:dyDescent="0.25">
      <c r="B125" s="84">
        <v>90</v>
      </c>
      <c r="C125" s="199" t="s">
        <v>372</v>
      </c>
      <c r="D125" s="194"/>
      <c r="E125" s="203" t="s">
        <v>223</v>
      </c>
      <c r="F125" s="195">
        <v>511</v>
      </c>
      <c r="G125" s="213">
        <v>90479.21</v>
      </c>
      <c r="H125" s="54"/>
      <c r="I125" s="54"/>
      <c r="J125" s="54"/>
      <c r="K125" s="54"/>
      <c r="L125" s="207">
        <v>1</v>
      </c>
      <c r="M125" s="206" t="s">
        <v>231</v>
      </c>
      <c r="N125" s="206">
        <v>1</v>
      </c>
      <c r="O125" s="196">
        <v>1</v>
      </c>
      <c r="P125" s="196">
        <v>1</v>
      </c>
    </row>
    <row r="126" spans="2:16" s="40" customFormat="1" ht="22.5" x14ac:dyDescent="0.25">
      <c r="B126" s="84">
        <v>91</v>
      </c>
      <c r="C126" s="199" t="s">
        <v>372</v>
      </c>
      <c r="D126" s="194"/>
      <c r="E126" s="203" t="s">
        <v>223</v>
      </c>
      <c r="F126" s="195">
        <v>511</v>
      </c>
      <c r="G126" s="213">
        <v>90479.21</v>
      </c>
      <c r="H126" s="54"/>
      <c r="I126" s="54"/>
      <c r="J126" s="54"/>
      <c r="K126" s="54"/>
      <c r="L126" s="207">
        <v>1</v>
      </c>
      <c r="M126" s="206" t="s">
        <v>231</v>
      </c>
      <c r="N126" s="206">
        <v>1</v>
      </c>
      <c r="O126" s="196">
        <v>1</v>
      </c>
      <c r="P126" s="196">
        <v>1</v>
      </c>
    </row>
    <row r="127" spans="2:16" s="40" customFormat="1" ht="33.75" x14ac:dyDescent="0.25">
      <c r="B127" s="84">
        <v>92</v>
      </c>
      <c r="C127" s="199" t="s">
        <v>373</v>
      </c>
      <c r="D127" s="194"/>
      <c r="E127" s="203" t="s">
        <v>222</v>
      </c>
      <c r="F127" s="195">
        <v>511</v>
      </c>
      <c r="G127" s="213">
        <v>90479.21</v>
      </c>
      <c r="H127" s="54"/>
      <c r="I127" s="54"/>
      <c r="J127" s="54"/>
      <c r="K127" s="54"/>
      <c r="L127" s="207">
        <v>1</v>
      </c>
      <c r="M127" s="206" t="s">
        <v>231</v>
      </c>
      <c r="N127" s="206">
        <v>1</v>
      </c>
      <c r="O127" s="196">
        <v>1</v>
      </c>
      <c r="P127" s="196">
        <v>1</v>
      </c>
    </row>
    <row r="128" spans="2:16" s="40" customFormat="1" ht="33.75" x14ac:dyDescent="0.25">
      <c r="B128" s="84">
        <v>93</v>
      </c>
      <c r="C128" s="199" t="s">
        <v>374</v>
      </c>
      <c r="D128" s="194"/>
      <c r="E128" s="203" t="s">
        <v>222</v>
      </c>
      <c r="F128" s="195">
        <v>511</v>
      </c>
      <c r="G128" s="213">
        <v>90479.21</v>
      </c>
      <c r="H128" s="54"/>
      <c r="I128" s="54"/>
      <c r="J128" s="54"/>
      <c r="K128" s="54"/>
      <c r="L128" s="207">
        <v>1</v>
      </c>
      <c r="M128" s="206" t="s">
        <v>232</v>
      </c>
      <c r="N128" s="206">
        <v>1</v>
      </c>
      <c r="O128" s="196">
        <v>1</v>
      </c>
      <c r="P128" s="196">
        <v>1</v>
      </c>
    </row>
    <row r="129" spans="2:16" s="40" customFormat="1" ht="22.5" x14ac:dyDescent="0.25">
      <c r="B129" s="84">
        <v>94</v>
      </c>
      <c r="C129" s="199" t="s">
        <v>375</v>
      </c>
      <c r="D129" s="194"/>
      <c r="E129" s="203" t="s">
        <v>229</v>
      </c>
      <c r="F129" s="195">
        <v>511</v>
      </c>
      <c r="G129" s="213">
        <v>90479.21</v>
      </c>
      <c r="H129" s="54"/>
      <c r="I129" s="54"/>
      <c r="J129" s="54"/>
      <c r="K129" s="54"/>
      <c r="L129" s="207">
        <v>1</v>
      </c>
      <c r="M129" s="206" t="s">
        <v>233</v>
      </c>
      <c r="N129" s="206">
        <v>1</v>
      </c>
      <c r="O129" s="196">
        <v>1</v>
      </c>
      <c r="P129" s="196">
        <v>1</v>
      </c>
    </row>
    <row r="130" spans="2:16" s="40" customFormat="1" ht="22.5" x14ac:dyDescent="0.25">
      <c r="B130" s="84">
        <v>95</v>
      </c>
      <c r="C130" s="199" t="s">
        <v>376</v>
      </c>
      <c r="D130" s="194"/>
      <c r="E130" s="203" t="s">
        <v>230</v>
      </c>
      <c r="F130" s="195">
        <v>511</v>
      </c>
      <c r="G130" s="213">
        <v>90479.21</v>
      </c>
      <c r="H130" s="54"/>
      <c r="I130" s="54"/>
      <c r="J130" s="54"/>
      <c r="K130" s="54"/>
      <c r="L130" s="207">
        <v>1</v>
      </c>
      <c r="M130" s="206" t="s">
        <v>231</v>
      </c>
      <c r="N130" s="206">
        <v>1</v>
      </c>
      <c r="O130" s="196">
        <v>1</v>
      </c>
      <c r="P130" s="196">
        <v>1</v>
      </c>
    </row>
    <row r="131" spans="2:16" s="40" customFormat="1" ht="33.75" x14ac:dyDescent="0.25">
      <c r="B131" s="84">
        <v>96</v>
      </c>
      <c r="C131" s="199" t="s">
        <v>377</v>
      </c>
      <c r="D131" s="194"/>
      <c r="E131" s="203" t="s">
        <v>234</v>
      </c>
      <c r="F131" s="195">
        <v>511</v>
      </c>
      <c r="G131" s="212">
        <v>91349.88</v>
      </c>
      <c r="H131" s="54"/>
      <c r="I131" s="54"/>
      <c r="J131" s="54"/>
      <c r="K131" s="54"/>
      <c r="L131" s="207">
        <v>36.159999999999997</v>
      </c>
      <c r="M131" s="203" t="s">
        <v>125</v>
      </c>
      <c r="N131" s="206">
        <v>1</v>
      </c>
      <c r="O131" s="196">
        <v>1</v>
      </c>
      <c r="P131" s="196">
        <v>1</v>
      </c>
    </row>
    <row r="132" spans="2:16" s="40" customFormat="1" ht="33.75" x14ac:dyDescent="0.25">
      <c r="B132" s="84">
        <v>97</v>
      </c>
      <c r="C132" s="199" t="s">
        <v>378</v>
      </c>
      <c r="D132" s="194"/>
      <c r="E132" s="203" t="s">
        <v>222</v>
      </c>
      <c r="F132" s="195">
        <v>511</v>
      </c>
      <c r="G132" s="212">
        <v>89182.59</v>
      </c>
      <c r="H132" s="54"/>
      <c r="I132" s="54"/>
      <c r="J132" s="54"/>
      <c r="K132" s="54"/>
      <c r="L132" s="207">
        <v>36.08</v>
      </c>
      <c r="M132" s="203" t="s">
        <v>125</v>
      </c>
      <c r="N132" s="206">
        <v>1</v>
      </c>
      <c r="O132" s="196">
        <v>1</v>
      </c>
      <c r="P132" s="196">
        <v>1</v>
      </c>
    </row>
    <row r="133" spans="2:16" s="40" customFormat="1" ht="33.75" x14ac:dyDescent="0.25">
      <c r="B133" s="84">
        <v>98</v>
      </c>
      <c r="C133" s="199" t="s">
        <v>379</v>
      </c>
      <c r="D133" s="194"/>
      <c r="E133" s="203" t="s">
        <v>222</v>
      </c>
      <c r="F133" s="195">
        <v>511</v>
      </c>
      <c r="G133" s="212">
        <v>145380.26</v>
      </c>
      <c r="H133" s="54"/>
      <c r="I133" s="54"/>
      <c r="J133" s="54"/>
      <c r="K133" s="54"/>
      <c r="L133" s="207">
        <v>61.14</v>
      </c>
      <c r="M133" s="203" t="s">
        <v>125</v>
      </c>
      <c r="N133" s="206">
        <v>2</v>
      </c>
      <c r="O133" s="196">
        <v>1</v>
      </c>
      <c r="P133" s="196">
        <v>1</v>
      </c>
    </row>
    <row r="134" spans="2:16" s="40" customFormat="1" ht="33.75" x14ac:dyDescent="0.25">
      <c r="B134" s="84">
        <v>99</v>
      </c>
      <c r="C134" s="199" t="s">
        <v>380</v>
      </c>
      <c r="D134" s="194"/>
      <c r="E134" s="203" t="s">
        <v>223</v>
      </c>
      <c r="F134" s="195">
        <v>511</v>
      </c>
      <c r="G134" s="212">
        <v>54430.66</v>
      </c>
      <c r="H134" s="54"/>
      <c r="I134" s="54"/>
      <c r="J134" s="54"/>
      <c r="K134" s="54"/>
      <c r="L134" s="207">
        <v>22.43</v>
      </c>
      <c r="M134" s="203" t="s">
        <v>221</v>
      </c>
      <c r="N134" s="206">
        <v>1</v>
      </c>
      <c r="O134" s="196">
        <v>1</v>
      </c>
      <c r="P134" s="196">
        <v>1</v>
      </c>
    </row>
    <row r="135" spans="2:16" s="40" customFormat="1" ht="33.75" x14ac:dyDescent="0.25">
      <c r="B135" s="84">
        <v>100</v>
      </c>
      <c r="C135" s="199" t="s">
        <v>381</v>
      </c>
      <c r="D135" s="194"/>
      <c r="E135" s="203" t="s">
        <v>235</v>
      </c>
      <c r="F135" s="195">
        <v>511</v>
      </c>
      <c r="G135" s="212">
        <v>86945.23</v>
      </c>
      <c r="H135" s="54"/>
      <c r="I135" s="54"/>
      <c r="J135" s="54"/>
      <c r="K135" s="54"/>
      <c r="L135" s="207">
        <v>35.69</v>
      </c>
      <c r="M135" s="203" t="s">
        <v>125</v>
      </c>
      <c r="N135" s="206">
        <v>1</v>
      </c>
      <c r="O135" s="196">
        <v>1</v>
      </c>
      <c r="P135" s="196">
        <v>1</v>
      </c>
    </row>
    <row r="136" spans="2:16" s="40" customFormat="1" ht="33.75" x14ac:dyDescent="0.25">
      <c r="B136" s="84">
        <v>101</v>
      </c>
      <c r="C136" s="199" t="s">
        <v>382</v>
      </c>
      <c r="D136" s="194"/>
      <c r="E136" s="203" t="s">
        <v>236</v>
      </c>
      <c r="F136" s="195">
        <v>511</v>
      </c>
      <c r="G136" s="212">
        <v>82516.69</v>
      </c>
      <c r="H136" s="54"/>
      <c r="I136" s="54"/>
      <c r="J136" s="54"/>
      <c r="K136" s="54"/>
      <c r="L136" s="207">
        <v>31.56</v>
      </c>
      <c r="M136" s="203" t="s">
        <v>125</v>
      </c>
      <c r="N136" s="206">
        <v>1</v>
      </c>
      <c r="O136" s="196">
        <v>1</v>
      </c>
      <c r="P136" s="196">
        <v>1</v>
      </c>
    </row>
    <row r="137" spans="2:16" s="40" customFormat="1" ht="33.75" x14ac:dyDescent="0.25">
      <c r="B137" s="84">
        <v>102</v>
      </c>
      <c r="C137" s="199" t="s">
        <v>383</v>
      </c>
      <c r="D137" s="194"/>
      <c r="E137" s="203" t="s">
        <v>237</v>
      </c>
      <c r="F137" s="195">
        <v>511</v>
      </c>
      <c r="G137" s="212">
        <v>88084.68</v>
      </c>
      <c r="H137" s="54"/>
      <c r="I137" s="54"/>
      <c r="J137" s="54"/>
      <c r="K137" s="54"/>
      <c r="L137" s="207">
        <v>36.33</v>
      </c>
      <c r="M137" s="203" t="s">
        <v>125</v>
      </c>
      <c r="N137" s="206">
        <v>1</v>
      </c>
      <c r="O137" s="196">
        <v>1</v>
      </c>
      <c r="P137" s="196">
        <v>1</v>
      </c>
    </row>
    <row r="138" spans="2:16" s="40" customFormat="1" ht="33.75" x14ac:dyDescent="0.25">
      <c r="B138" s="84">
        <v>103</v>
      </c>
      <c r="C138" s="199" t="s">
        <v>384</v>
      </c>
      <c r="D138" s="194"/>
      <c r="E138" s="203" t="s">
        <v>197</v>
      </c>
      <c r="F138" s="195">
        <v>511</v>
      </c>
      <c r="G138" s="212">
        <v>91083.22</v>
      </c>
      <c r="H138" s="54"/>
      <c r="I138" s="54"/>
      <c r="J138" s="54"/>
      <c r="K138" s="54"/>
      <c r="L138" s="207">
        <v>36.33</v>
      </c>
      <c r="M138" s="203" t="s">
        <v>125</v>
      </c>
      <c r="N138" s="206">
        <v>1</v>
      </c>
      <c r="O138" s="196">
        <v>1</v>
      </c>
      <c r="P138" s="196">
        <v>1</v>
      </c>
    </row>
    <row r="139" spans="2:16" s="40" customFormat="1" ht="33.75" x14ac:dyDescent="0.25">
      <c r="B139" s="84">
        <v>104</v>
      </c>
      <c r="C139" s="199" t="s">
        <v>385</v>
      </c>
      <c r="D139" s="194"/>
      <c r="E139" s="203" t="s">
        <v>165</v>
      </c>
      <c r="F139" s="195">
        <v>511</v>
      </c>
      <c r="G139" s="212">
        <v>106977.26</v>
      </c>
      <c r="H139" s="54"/>
      <c r="I139" s="54"/>
      <c r="J139" s="54"/>
      <c r="K139" s="54"/>
      <c r="L139" s="207">
        <v>42.86</v>
      </c>
      <c r="M139" s="203" t="s">
        <v>125</v>
      </c>
      <c r="N139" s="206">
        <v>2</v>
      </c>
      <c r="O139" s="196">
        <v>1</v>
      </c>
      <c r="P139" s="196">
        <v>1</v>
      </c>
    </row>
    <row r="140" spans="2:16" s="40" customFormat="1" ht="33.75" x14ac:dyDescent="0.25">
      <c r="B140" s="84">
        <v>105</v>
      </c>
      <c r="C140" s="199" t="s">
        <v>386</v>
      </c>
      <c r="D140" s="194"/>
      <c r="E140" s="203" t="s">
        <v>238</v>
      </c>
      <c r="F140" s="195">
        <v>511</v>
      </c>
      <c r="G140" s="212">
        <v>101902.47</v>
      </c>
      <c r="H140" s="54"/>
      <c r="I140" s="54"/>
      <c r="J140" s="54"/>
      <c r="K140" s="54"/>
      <c r="L140" s="207">
        <v>42.36</v>
      </c>
      <c r="M140" s="203" t="s">
        <v>125</v>
      </c>
      <c r="N140" s="206">
        <v>2</v>
      </c>
      <c r="O140" s="196">
        <v>1</v>
      </c>
      <c r="P140" s="196">
        <v>1</v>
      </c>
    </row>
    <row r="141" spans="2:16" s="40" customFormat="1" ht="33.75" x14ac:dyDescent="0.25">
      <c r="B141" s="84">
        <v>106</v>
      </c>
      <c r="C141" s="199" t="s">
        <v>387</v>
      </c>
      <c r="D141" s="194"/>
      <c r="E141" s="203" t="s">
        <v>239</v>
      </c>
      <c r="F141" s="195">
        <v>511</v>
      </c>
      <c r="G141" s="212">
        <v>175910.54</v>
      </c>
      <c r="H141" s="54"/>
      <c r="I141" s="54"/>
      <c r="J141" s="54"/>
      <c r="K141" s="54"/>
      <c r="L141" s="207">
        <v>71.760000000000005</v>
      </c>
      <c r="M141" s="203" t="s">
        <v>125</v>
      </c>
      <c r="N141" s="206">
        <v>3</v>
      </c>
      <c r="O141" s="196">
        <v>1</v>
      </c>
      <c r="P141" s="196">
        <v>1</v>
      </c>
    </row>
    <row r="142" spans="2:16" s="40" customFormat="1" ht="33.75" x14ac:dyDescent="0.25">
      <c r="B142" s="84">
        <v>107</v>
      </c>
      <c r="C142" s="199" t="s">
        <v>388</v>
      </c>
      <c r="D142" s="194"/>
      <c r="E142" s="203" t="s">
        <v>240</v>
      </c>
      <c r="F142" s="195">
        <v>511</v>
      </c>
      <c r="G142" s="212">
        <v>147817.35</v>
      </c>
      <c r="H142" s="54"/>
      <c r="I142" s="54"/>
      <c r="J142" s="54"/>
      <c r="K142" s="54"/>
      <c r="L142" s="207">
        <v>59.69</v>
      </c>
      <c r="M142" s="203" t="s">
        <v>125</v>
      </c>
      <c r="N142" s="206">
        <v>2</v>
      </c>
      <c r="O142" s="196">
        <v>1</v>
      </c>
      <c r="P142" s="196">
        <v>1</v>
      </c>
    </row>
    <row r="143" spans="2:16" s="40" customFormat="1" ht="33.75" x14ac:dyDescent="0.25">
      <c r="B143" s="84">
        <v>108</v>
      </c>
      <c r="C143" s="199" t="s">
        <v>389</v>
      </c>
      <c r="D143" s="194"/>
      <c r="E143" s="203" t="s">
        <v>241</v>
      </c>
      <c r="F143" s="195">
        <v>511</v>
      </c>
      <c r="G143" s="212">
        <v>44027.12</v>
      </c>
      <c r="H143" s="54"/>
      <c r="I143" s="54"/>
      <c r="J143" s="54"/>
      <c r="K143" s="54"/>
      <c r="L143" s="207">
        <v>17.63</v>
      </c>
      <c r="M143" s="203" t="s">
        <v>125</v>
      </c>
      <c r="N143" s="206">
        <v>1</v>
      </c>
      <c r="O143" s="196">
        <v>1</v>
      </c>
      <c r="P143" s="196">
        <v>1</v>
      </c>
    </row>
    <row r="144" spans="2:16" s="40" customFormat="1" ht="45" x14ac:dyDescent="0.25">
      <c r="B144" s="84">
        <v>109</v>
      </c>
      <c r="C144" s="199" t="s">
        <v>390</v>
      </c>
      <c r="D144" s="194"/>
      <c r="E144" s="203" t="s">
        <v>170</v>
      </c>
      <c r="F144" s="195">
        <v>511</v>
      </c>
      <c r="G144" s="212">
        <v>856915.2</v>
      </c>
      <c r="H144" s="54"/>
      <c r="I144" s="54"/>
      <c r="J144" s="54"/>
      <c r="K144" s="54"/>
      <c r="L144" s="207">
        <v>114</v>
      </c>
      <c r="M144" s="203" t="s">
        <v>242</v>
      </c>
      <c r="N144" s="206">
        <v>114</v>
      </c>
      <c r="O144" s="196">
        <v>1</v>
      </c>
      <c r="P144" s="196">
        <v>1</v>
      </c>
    </row>
    <row r="145" spans="2:16" s="40" customFormat="1" ht="45" x14ac:dyDescent="0.25">
      <c r="B145" s="84">
        <v>110</v>
      </c>
      <c r="C145" s="199" t="s">
        <v>391</v>
      </c>
      <c r="D145" s="194"/>
      <c r="E145" s="203" t="s">
        <v>170</v>
      </c>
      <c r="F145" s="195">
        <v>511</v>
      </c>
      <c r="G145" s="212">
        <f>(G144/114)*94</f>
        <v>706579.2</v>
      </c>
      <c r="H145" s="54"/>
      <c r="I145" s="54"/>
      <c r="J145" s="54"/>
      <c r="K145" s="54"/>
      <c r="L145" s="207">
        <v>94</v>
      </c>
      <c r="M145" s="203" t="s">
        <v>242</v>
      </c>
      <c r="N145" s="206">
        <v>94</v>
      </c>
      <c r="O145" s="196">
        <v>1</v>
      </c>
      <c r="P145" s="196">
        <v>1</v>
      </c>
    </row>
    <row r="146" spans="2:16" s="40" customFormat="1" ht="33.75" x14ac:dyDescent="0.25">
      <c r="B146" s="84">
        <v>111</v>
      </c>
      <c r="C146" s="199" t="s">
        <v>392</v>
      </c>
      <c r="D146" s="194"/>
      <c r="E146" s="203" t="s">
        <v>243</v>
      </c>
      <c r="F146" s="195">
        <v>511</v>
      </c>
      <c r="G146" s="212">
        <v>95593.72</v>
      </c>
      <c r="H146" s="54"/>
      <c r="I146" s="54"/>
      <c r="J146" s="54"/>
      <c r="K146" s="54"/>
      <c r="L146" s="207">
        <v>1</v>
      </c>
      <c r="M146" s="203" t="s">
        <v>137</v>
      </c>
      <c r="N146" s="206">
        <v>1</v>
      </c>
      <c r="O146" s="196">
        <v>1</v>
      </c>
      <c r="P146" s="196">
        <v>1</v>
      </c>
    </row>
    <row r="147" spans="2:16" s="40" customFormat="1" ht="45" x14ac:dyDescent="0.25">
      <c r="B147" s="84">
        <v>112</v>
      </c>
      <c r="C147" s="199" t="s">
        <v>393</v>
      </c>
      <c r="D147" s="194"/>
      <c r="E147" s="203" t="s">
        <v>208</v>
      </c>
      <c r="F147" s="195">
        <v>511</v>
      </c>
      <c r="G147" s="212">
        <f>G146</f>
        <v>95593.72</v>
      </c>
      <c r="H147" s="54"/>
      <c r="I147" s="54"/>
      <c r="J147" s="54"/>
      <c r="K147" s="54"/>
      <c r="L147" s="207">
        <v>1</v>
      </c>
      <c r="M147" s="203" t="s">
        <v>137</v>
      </c>
      <c r="N147" s="206">
        <v>1</v>
      </c>
      <c r="O147" s="196">
        <v>1</v>
      </c>
      <c r="P147" s="196">
        <v>1</v>
      </c>
    </row>
    <row r="148" spans="2:16" s="40" customFormat="1" ht="33.75" x14ac:dyDescent="0.25">
      <c r="B148" s="84">
        <v>113</v>
      </c>
      <c r="C148" s="199" t="s">
        <v>394</v>
      </c>
      <c r="D148" s="194"/>
      <c r="E148" s="203" t="s">
        <v>244</v>
      </c>
      <c r="F148" s="195">
        <v>511</v>
      </c>
      <c r="G148" s="212">
        <v>90479.21</v>
      </c>
      <c r="H148" s="54"/>
      <c r="I148" s="54"/>
      <c r="J148" s="54"/>
      <c r="K148" s="54"/>
      <c r="L148" s="207">
        <v>1</v>
      </c>
      <c r="M148" s="203" t="s">
        <v>231</v>
      </c>
      <c r="N148" s="206">
        <v>1</v>
      </c>
      <c r="O148" s="196">
        <v>1</v>
      </c>
      <c r="P148" s="196">
        <v>1</v>
      </c>
    </row>
    <row r="149" spans="2:16" s="40" customFormat="1" ht="22.5" x14ac:dyDescent="0.25">
      <c r="B149" s="84">
        <v>114</v>
      </c>
      <c r="C149" s="199" t="s">
        <v>245</v>
      </c>
      <c r="D149" s="194"/>
      <c r="E149" s="203" t="s">
        <v>170</v>
      </c>
      <c r="F149" s="195">
        <v>511</v>
      </c>
      <c r="G149" s="212">
        <v>999886.78</v>
      </c>
      <c r="H149" s="54"/>
      <c r="I149" s="54"/>
      <c r="J149" s="54"/>
      <c r="K149" s="54"/>
      <c r="L149" s="192">
        <v>680</v>
      </c>
      <c r="M149" s="193" t="s">
        <v>395</v>
      </c>
      <c r="N149" s="193">
        <v>40</v>
      </c>
      <c r="O149" s="196">
        <v>0.8</v>
      </c>
      <c r="P149" s="196">
        <v>0.8</v>
      </c>
    </row>
    <row r="150" spans="2:16" s="40" customFormat="1" ht="56.25" x14ac:dyDescent="0.25">
      <c r="B150" s="84">
        <v>115</v>
      </c>
      <c r="C150" s="199" t="s">
        <v>246</v>
      </c>
      <c r="D150" s="194"/>
      <c r="E150" s="203" t="s">
        <v>248</v>
      </c>
      <c r="F150" s="195">
        <v>511</v>
      </c>
      <c r="G150" s="212">
        <v>444495</v>
      </c>
      <c r="H150" s="54"/>
      <c r="I150" s="54"/>
      <c r="J150" s="54"/>
      <c r="K150" s="54"/>
      <c r="L150" s="192">
        <v>246</v>
      </c>
      <c r="M150" s="193" t="s">
        <v>124</v>
      </c>
      <c r="N150" s="193">
        <v>30</v>
      </c>
      <c r="O150" s="196">
        <v>0.7</v>
      </c>
      <c r="P150" s="196">
        <v>0.7</v>
      </c>
    </row>
    <row r="151" spans="2:16" s="40" customFormat="1" ht="45" x14ac:dyDescent="0.25">
      <c r="B151" s="84">
        <v>116</v>
      </c>
      <c r="C151" s="199" t="s">
        <v>247</v>
      </c>
      <c r="D151" s="194"/>
      <c r="E151" s="203" t="s">
        <v>248</v>
      </c>
      <c r="F151" s="195">
        <v>511</v>
      </c>
      <c r="G151" s="214">
        <v>224399</v>
      </c>
      <c r="H151" s="54"/>
      <c r="I151" s="54"/>
      <c r="J151" s="54"/>
      <c r="K151" s="54"/>
      <c r="L151" s="192">
        <v>270</v>
      </c>
      <c r="M151" s="193" t="s">
        <v>124</v>
      </c>
      <c r="N151" s="193">
        <v>26</v>
      </c>
      <c r="O151" s="196">
        <v>0.6</v>
      </c>
      <c r="P151" s="196">
        <v>0.6</v>
      </c>
    </row>
    <row r="152" spans="2:16" s="40" customFormat="1" x14ac:dyDescent="0.2">
      <c r="B152" s="84">
        <v>117</v>
      </c>
      <c r="C152" s="221" t="s">
        <v>249</v>
      </c>
      <c r="D152" s="194"/>
      <c r="E152" s="194"/>
      <c r="F152" s="195"/>
      <c r="G152" s="215">
        <v>988463</v>
      </c>
      <c r="H152" s="54"/>
      <c r="I152" s="54"/>
      <c r="J152" s="54"/>
      <c r="K152" s="54"/>
      <c r="L152" s="192"/>
      <c r="M152" s="193"/>
      <c r="N152" s="193"/>
      <c r="O152" s="196"/>
      <c r="P152" s="196"/>
    </row>
    <row r="153" spans="2:16" s="40" customFormat="1" x14ac:dyDescent="0.2">
      <c r="B153" s="84"/>
      <c r="C153" s="221"/>
      <c r="D153" s="194"/>
      <c r="E153" s="194"/>
      <c r="F153" s="236" t="s">
        <v>67</v>
      </c>
      <c r="G153" s="237">
        <v>32948778</v>
      </c>
      <c r="H153" s="54"/>
      <c r="I153" s="54"/>
      <c r="J153" s="54"/>
      <c r="K153" s="54"/>
      <c r="L153" s="192"/>
      <c r="M153" s="193"/>
      <c r="N153" s="193"/>
      <c r="O153" s="196"/>
      <c r="P153" s="196"/>
    </row>
    <row r="154" spans="2:16" s="40" customFormat="1" x14ac:dyDescent="0.2">
      <c r="B154" s="84"/>
      <c r="C154" s="222"/>
      <c r="D154" s="194"/>
      <c r="E154" s="194"/>
      <c r="F154" s="195"/>
      <c r="G154" s="223"/>
      <c r="H154" s="54"/>
      <c r="I154" s="54"/>
      <c r="J154" s="54"/>
      <c r="K154" s="54"/>
      <c r="L154" s="192"/>
      <c r="M154" s="193"/>
      <c r="N154" s="193"/>
      <c r="O154" s="196"/>
      <c r="P154" s="196"/>
    </row>
  </sheetData>
  <mergeCells count="61">
    <mergeCell ref="G7:G8"/>
    <mergeCell ref="E7:E8"/>
    <mergeCell ref="O7:O8"/>
    <mergeCell ref="P7:P8"/>
    <mergeCell ref="C1:P1"/>
    <mergeCell ref="C2:P2"/>
    <mergeCell ref="B3:P3"/>
    <mergeCell ref="C4:P4"/>
    <mergeCell ref="B7:B8"/>
    <mergeCell ref="C7:D8"/>
    <mergeCell ref="L7:L8"/>
    <mergeCell ref="M7:M8"/>
    <mergeCell ref="N7:N8"/>
    <mergeCell ref="C63:C65"/>
    <mergeCell ref="C66:C68"/>
    <mergeCell ref="C69:C71"/>
    <mergeCell ref="C72:C75"/>
    <mergeCell ref="C76:C77"/>
    <mergeCell ref="C78:C84"/>
    <mergeCell ref="C85:C91"/>
    <mergeCell ref="C93:C95"/>
    <mergeCell ref="F63:F65"/>
    <mergeCell ref="F66:F68"/>
    <mergeCell ref="F69:F71"/>
    <mergeCell ref="F72:F75"/>
    <mergeCell ref="F76:F77"/>
    <mergeCell ref="F78:F84"/>
    <mergeCell ref="F85:F91"/>
    <mergeCell ref="F93:F95"/>
    <mergeCell ref="G63:G65"/>
    <mergeCell ref="G66:G68"/>
    <mergeCell ref="G69:G71"/>
    <mergeCell ref="G72:G75"/>
    <mergeCell ref="G76:G77"/>
    <mergeCell ref="G78:G84"/>
    <mergeCell ref="G85:G91"/>
    <mergeCell ref="G93:G95"/>
    <mergeCell ref="B63:B65"/>
    <mergeCell ref="B66:B68"/>
    <mergeCell ref="B69:B71"/>
    <mergeCell ref="B72:B75"/>
    <mergeCell ref="B76:B77"/>
    <mergeCell ref="B78:B84"/>
    <mergeCell ref="B85:B91"/>
    <mergeCell ref="B93:B95"/>
    <mergeCell ref="O93:O95"/>
    <mergeCell ref="P93:P95"/>
    <mergeCell ref="O85:O91"/>
    <mergeCell ref="P85:P91"/>
    <mergeCell ref="O78:O84"/>
    <mergeCell ref="P78:P84"/>
    <mergeCell ref="O66:O68"/>
    <mergeCell ref="P66:P68"/>
    <mergeCell ref="O63:O65"/>
    <mergeCell ref="P63:P65"/>
    <mergeCell ref="O76:O77"/>
    <mergeCell ref="P76:P77"/>
    <mergeCell ref="O72:O75"/>
    <mergeCell ref="P72:P75"/>
    <mergeCell ref="O69:O71"/>
    <mergeCell ref="P69:P7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BreakPreview" zoomScaleNormal="100" zoomScaleSheetLayoutView="100" workbookViewId="0">
      <selection activeCell="A6" sqref="A6"/>
    </sheetView>
  </sheetViews>
  <sheetFormatPr baseColWidth="10" defaultRowHeight="15" x14ac:dyDescent="0.25"/>
  <cols>
    <col min="1" max="1" width="47" customWidth="1"/>
    <col min="2" max="2" width="43.42578125" customWidth="1"/>
  </cols>
  <sheetData>
    <row r="1" spans="1:3" s="5" customFormat="1" ht="24" customHeight="1" x14ac:dyDescent="0.25">
      <c r="A1" s="267" t="s">
        <v>42</v>
      </c>
      <c r="B1" s="268"/>
    </row>
    <row r="2" spans="1:3" s="5" customFormat="1" ht="24" customHeight="1" x14ac:dyDescent="0.25">
      <c r="A2" s="248" t="s">
        <v>81</v>
      </c>
      <c r="B2" s="250"/>
    </row>
    <row r="3" spans="1:3" s="5" customFormat="1" ht="24" customHeight="1" x14ac:dyDescent="0.25">
      <c r="A3" s="269" t="s">
        <v>28</v>
      </c>
      <c r="B3" s="270"/>
    </row>
    <row r="4" spans="1:3" s="5" customFormat="1" ht="18.75" customHeight="1" thickBot="1" x14ac:dyDescent="0.3">
      <c r="A4" s="271" t="s">
        <v>396</v>
      </c>
      <c r="B4" s="272"/>
    </row>
    <row r="5" spans="1:3" s="5" customFormat="1" x14ac:dyDescent="0.25">
      <c r="A5" s="4" t="s">
        <v>29</v>
      </c>
      <c r="B5" s="273" t="s">
        <v>31</v>
      </c>
    </row>
    <row r="6" spans="1:3" s="5" customFormat="1" ht="15.75" thickBot="1" x14ac:dyDescent="0.3">
      <c r="A6" s="57" t="s">
        <v>30</v>
      </c>
      <c r="B6" s="274"/>
    </row>
    <row r="7" spans="1:3" s="5" customFormat="1" ht="15.75" thickBot="1" x14ac:dyDescent="0.3">
      <c r="A7" s="116" t="s">
        <v>35</v>
      </c>
      <c r="B7" s="117"/>
    </row>
    <row r="8" spans="1:3" s="5" customFormat="1" ht="23.25" thickBot="1" x14ac:dyDescent="0.3">
      <c r="A8" s="118" t="s">
        <v>84</v>
      </c>
      <c r="B8" s="230">
        <v>50442435.189999998</v>
      </c>
      <c r="C8" s="132"/>
    </row>
    <row r="9" spans="1:3" s="5" customFormat="1" ht="15.75" thickBot="1" x14ac:dyDescent="0.3">
      <c r="A9" s="119" t="s">
        <v>36</v>
      </c>
      <c r="B9" s="231"/>
    </row>
    <row r="10" spans="1:3" s="5" customFormat="1" ht="23.25" thickBot="1" x14ac:dyDescent="0.3">
      <c r="A10" s="118" t="s">
        <v>37</v>
      </c>
      <c r="B10" s="133">
        <v>27562169.329999998</v>
      </c>
    </row>
    <row r="11" spans="1:3" s="5" customFormat="1" ht="23.25" thickBot="1" x14ac:dyDescent="0.3">
      <c r="A11" s="118" t="s">
        <v>38</v>
      </c>
      <c r="B11" s="133">
        <v>2269801.04</v>
      </c>
    </row>
    <row r="12" spans="1:3" s="5" customFormat="1" ht="23.25" thickBot="1" x14ac:dyDescent="0.3">
      <c r="A12" s="118" t="s">
        <v>39</v>
      </c>
      <c r="B12" s="134">
        <v>635051.12</v>
      </c>
    </row>
    <row r="13" spans="1:3" s="5" customFormat="1" ht="23.25" thickBot="1" x14ac:dyDescent="0.3">
      <c r="A13" s="227" t="s">
        <v>83</v>
      </c>
      <c r="B13" s="232">
        <v>3615114.23</v>
      </c>
    </row>
    <row r="14" spans="1:3" s="5" customFormat="1" ht="23.25" thickBot="1" x14ac:dyDescent="0.3">
      <c r="A14" s="227" t="s">
        <v>90</v>
      </c>
      <c r="B14" s="233">
        <v>2700221.84</v>
      </c>
    </row>
    <row r="15" spans="1:3" s="5" customFormat="1" ht="15.75" thickBot="1" x14ac:dyDescent="0.3">
      <c r="A15" s="227" t="s">
        <v>104</v>
      </c>
      <c r="B15" s="234">
        <v>9218855.6699999999</v>
      </c>
    </row>
    <row r="16" spans="1:3" s="5" customFormat="1" ht="15.75" thickBot="1" x14ac:dyDescent="0.3">
      <c r="A16" s="227" t="s">
        <v>150</v>
      </c>
      <c r="B16" s="233">
        <v>5226440</v>
      </c>
    </row>
    <row r="17" spans="1:2" s="5" customFormat="1" ht="15.75" thickBot="1" x14ac:dyDescent="0.3">
      <c r="A17" s="228" t="s">
        <v>151</v>
      </c>
      <c r="B17" s="229">
        <v>3378983.41</v>
      </c>
    </row>
  </sheetData>
  <mergeCells count="5">
    <mergeCell ref="A1:B1"/>
    <mergeCell ref="A3:B3"/>
    <mergeCell ref="A4:B4"/>
    <mergeCell ref="B5:B6"/>
    <mergeCell ref="A2:B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110" zoomScaleNormal="100" zoomScaleSheetLayoutView="110" workbookViewId="0">
      <selection activeCell="M10" sqref="M10"/>
    </sheetView>
  </sheetViews>
  <sheetFormatPr baseColWidth="10" defaultRowHeight="15" x14ac:dyDescent="0.25"/>
  <cols>
    <col min="1" max="1" width="12.28515625" customWidth="1"/>
    <col min="2" max="2" width="12.42578125" customWidth="1"/>
    <col min="3" max="3" width="7.7109375" customWidth="1"/>
    <col min="5" max="5" width="12.28515625" customWidth="1"/>
    <col min="6" max="7" width="12.5703125" customWidth="1"/>
    <col min="8" max="8" width="12.85546875" customWidth="1"/>
    <col min="9" max="9" width="13" customWidth="1"/>
    <col min="10" max="10" width="12.42578125" customWidth="1"/>
  </cols>
  <sheetData>
    <row r="1" spans="1:10" s="5" customFormat="1" x14ac:dyDescent="0.25"/>
    <row r="2" spans="1:10" s="5" customFormat="1" x14ac:dyDescent="0.25"/>
    <row r="3" spans="1:10" ht="15.75" thickBot="1" x14ac:dyDescent="0.3"/>
    <row r="4" spans="1:10" ht="24.75" customHeight="1" x14ac:dyDescent="0.25">
      <c r="A4" s="302" t="s">
        <v>0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s="5" customFormat="1" ht="24.75" customHeight="1" x14ac:dyDescent="0.25">
      <c r="A5" s="248" t="s">
        <v>79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10" ht="24.75" customHeight="1" x14ac:dyDescent="0.25">
      <c r="A6" s="305" t="s">
        <v>8</v>
      </c>
      <c r="B6" s="306"/>
      <c r="C6" s="306"/>
      <c r="D6" s="306"/>
      <c r="E6" s="306"/>
      <c r="F6" s="306"/>
      <c r="G6" s="306"/>
      <c r="H6" s="306"/>
      <c r="I6" s="306"/>
      <c r="J6" s="307"/>
    </row>
    <row r="7" spans="1:10" ht="24.75" customHeight="1" thickBot="1" x14ac:dyDescent="0.3">
      <c r="A7" s="308" t="s">
        <v>397</v>
      </c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5.75" thickBot="1" x14ac:dyDescent="0.3">
      <c r="A8" s="311" t="s">
        <v>9</v>
      </c>
      <c r="B8" s="311" t="s">
        <v>10</v>
      </c>
      <c r="C8" s="311" t="s">
        <v>11</v>
      </c>
      <c r="D8" s="311" t="s">
        <v>12</v>
      </c>
      <c r="E8" s="311" t="s">
        <v>13</v>
      </c>
      <c r="F8" s="311" t="s">
        <v>14</v>
      </c>
      <c r="G8" s="3"/>
      <c r="H8" s="3"/>
      <c r="I8" s="313" t="s">
        <v>15</v>
      </c>
      <c r="J8" s="314"/>
    </row>
    <row r="9" spans="1:10" ht="15.75" thickBot="1" x14ac:dyDescent="0.3">
      <c r="A9" s="312"/>
      <c r="B9" s="312"/>
      <c r="C9" s="312"/>
      <c r="D9" s="312"/>
      <c r="E9" s="312"/>
      <c r="F9" s="312"/>
      <c r="G9" s="3" t="s">
        <v>16</v>
      </c>
      <c r="H9" s="3" t="s">
        <v>17</v>
      </c>
      <c r="I9" s="3" t="s">
        <v>18</v>
      </c>
      <c r="J9" s="3" t="s">
        <v>19</v>
      </c>
    </row>
    <row r="10" spans="1:10" ht="153" customHeight="1" thickBot="1" x14ac:dyDescent="0.3">
      <c r="A10" s="142" t="s">
        <v>140</v>
      </c>
      <c r="B10" s="63" t="s">
        <v>93</v>
      </c>
      <c r="C10" s="64" t="s">
        <v>63</v>
      </c>
      <c r="D10" s="100" t="s">
        <v>85</v>
      </c>
      <c r="E10" s="65" t="s">
        <v>86</v>
      </c>
      <c r="F10" s="66">
        <v>9218855.6699999999</v>
      </c>
      <c r="G10" s="66">
        <v>9218855.6699999999</v>
      </c>
      <c r="H10" s="66">
        <v>9218855.6699999999</v>
      </c>
      <c r="I10" s="66">
        <v>9218855.6699999999</v>
      </c>
      <c r="J10" s="141">
        <f>I10/F10</f>
        <v>1</v>
      </c>
    </row>
    <row r="11" spans="1:10" s="69" customFormat="1" ht="15.75" thickBot="1" x14ac:dyDescent="0.3">
      <c r="A11" s="62"/>
      <c r="B11" s="3"/>
      <c r="C11" s="3"/>
      <c r="D11" s="2" t="s">
        <v>87</v>
      </c>
      <c r="E11" s="2"/>
      <c r="F11" s="68">
        <f>SUM(F10:F10)</f>
        <v>9218855.6699999999</v>
      </c>
      <c r="G11" s="68">
        <f>SUM(G10:G10)</f>
        <v>9218855.6699999999</v>
      </c>
      <c r="H11" s="68">
        <f>SUM(H10:H10)</f>
        <v>9218855.6699999999</v>
      </c>
      <c r="I11" s="68">
        <f>SUM(I10:I10)</f>
        <v>9218855.6699999999</v>
      </c>
      <c r="J11" s="67"/>
    </row>
    <row r="13" spans="1:10" x14ac:dyDescent="0.25">
      <c r="A13" s="315"/>
      <c r="B13" s="315"/>
      <c r="C13" s="315"/>
      <c r="D13" s="315"/>
      <c r="E13" s="315"/>
      <c r="F13" s="315"/>
      <c r="G13" s="315"/>
      <c r="H13" s="315"/>
      <c r="I13" s="315"/>
      <c r="J13" s="315"/>
    </row>
    <row r="14" spans="1:10" x14ac:dyDescent="0.25">
      <c r="A14" s="315"/>
      <c r="B14" s="315"/>
      <c r="C14" s="315"/>
      <c r="D14" s="315"/>
      <c r="E14" s="315"/>
      <c r="F14" s="315"/>
      <c r="G14" s="315"/>
      <c r="H14" s="315"/>
      <c r="I14" s="315"/>
      <c r="J14" s="315"/>
    </row>
  </sheetData>
  <mergeCells count="12">
    <mergeCell ref="I8:J8"/>
    <mergeCell ref="A13:J14"/>
    <mergeCell ref="A4:J4"/>
    <mergeCell ref="A6:J6"/>
    <mergeCell ref="A7:J7"/>
    <mergeCell ref="A8:A9"/>
    <mergeCell ref="B8:B9"/>
    <mergeCell ref="C8:C9"/>
    <mergeCell ref="A5:J5"/>
    <mergeCell ref="D8:D9"/>
    <mergeCell ref="E8:E9"/>
    <mergeCell ref="F8:F9"/>
  </mergeCells>
  <pageMargins left="0.7" right="0.7" top="0.75" bottom="0.75" header="0.3" footer="0.3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16" zoomScale="110" zoomScaleNormal="80" zoomScaleSheetLayoutView="110" workbookViewId="0">
      <selection activeCell="B23" sqref="B23"/>
    </sheetView>
  </sheetViews>
  <sheetFormatPr baseColWidth="10" defaultRowHeight="15" x14ac:dyDescent="0.25"/>
  <cols>
    <col min="1" max="1" width="19.140625" customWidth="1"/>
    <col min="2" max="2" width="51.85546875" customWidth="1"/>
    <col min="3" max="4" width="14.5703125" style="22" customWidth="1"/>
    <col min="5" max="5" width="14.7109375" customWidth="1"/>
  </cols>
  <sheetData>
    <row r="1" spans="1:5" s="5" customFormat="1" x14ac:dyDescent="0.25">
      <c r="A1" s="238" t="s">
        <v>82</v>
      </c>
      <c r="B1" s="239"/>
      <c r="C1" s="239"/>
      <c r="D1" s="239"/>
      <c r="E1" s="316"/>
    </row>
    <row r="2" spans="1:5" s="5" customFormat="1" x14ac:dyDescent="0.25">
      <c r="A2" s="319" t="s">
        <v>1</v>
      </c>
      <c r="B2" s="320"/>
      <c r="C2" s="320"/>
      <c r="D2" s="320"/>
      <c r="E2" s="317"/>
    </row>
    <row r="3" spans="1:5" s="5" customFormat="1" x14ac:dyDescent="0.25">
      <c r="A3" s="58"/>
      <c r="B3" s="59" t="s">
        <v>78</v>
      </c>
      <c r="C3" s="89"/>
      <c r="D3" s="89"/>
      <c r="E3" s="317"/>
    </row>
    <row r="4" spans="1:5" s="5" customFormat="1" ht="15.75" thickBot="1" x14ac:dyDescent="0.3">
      <c r="A4" s="321" t="s">
        <v>400</v>
      </c>
      <c r="B4" s="322"/>
      <c r="C4" s="322"/>
      <c r="D4" s="322"/>
      <c r="E4" s="318"/>
    </row>
    <row r="5" spans="1:5" s="5" customFormat="1" ht="15.75" thickBot="1" x14ac:dyDescent="0.3">
      <c r="A5" s="1" t="s">
        <v>2</v>
      </c>
      <c r="B5" s="2" t="s">
        <v>3</v>
      </c>
      <c r="C5" s="323" t="s">
        <v>4</v>
      </c>
      <c r="D5" s="324"/>
      <c r="E5" s="143" t="s">
        <v>5</v>
      </c>
    </row>
    <row r="6" spans="1:5" s="5" customFormat="1" x14ac:dyDescent="0.25">
      <c r="A6" s="8"/>
      <c r="B6" s="9"/>
      <c r="C6" s="9" t="s">
        <v>6</v>
      </c>
      <c r="D6" s="9" t="s">
        <v>7</v>
      </c>
      <c r="E6" s="10"/>
    </row>
    <row r="7" spans="1:5" s="5" customFormat="1" x14ac:dyDescent="0.25">
      <c r="A7" s="140" t="s">
        <v>40</v>
      </c>
      <c r="B7" s="11" t="s">
        <v>35</v>
      </c>
      <c r="C7" s="97"/>
      <c r="D7" s="129"/>
      <c r="E7" s="12"/>
    </row>
    <row r="8" spans="1:5" s="5" customFormat="1" ht="22.5" x14ac:dyDescent="0.25">
      <c r="A8" s="13"/>
      <c r="B8" s="14" t="s">
        <v>84</v>
      </c>
      <c r="C8" s="168">
        <v>56557416.359999999</v>
      </c>
      <c r="D8" s="181">
        <v>50442435.189999998</v>
      </c>
      <c r="E8" s="162">
        <v>0</v>
      </c>
    </row>
    <row r="9" spans="1:5" s="5" customFormat="1" x14ac:dyDescent="0.25">
      <c r="A9" s="140" t="s">
        <v>40</v>
      </c>
      <c r="B9" s="15" t="s">
        <v>36</v>
      </c>
      <c r="C9" s="168"/>
      <c r="D9" s="162"/>
      <c r="E9" s="162"/>
    </row>
    <row r="10" spans="1:5" s="5" customFormat="1" ht="22.5" x14ac:dyDescent="0.25">
      <c r="A10" s="16"/>
      <c r="B10" s="135" t="s">
        <v>37</v>
      </c>
      <c r="C10" s="168">
        <v>27562169.329999998</v>
      </c>
      <c r="D10" s="181">
        <v>27562169.329999998</v>
      </c>
      <c r="E10" s="130">
        <v>0</v>
      </c>
    </row>
    <row r="11" spans="1:5" s="5" customFormat="1" ht="22.5" x14ac:dyDescent="0.25">
      <c r="A11" s="16"/>
      <c r="B11" s="14" t="s">
        <v>38</v>
      </c>
      <c r="C11" s="168">
        <v>2269801.04</v>
      </c>
      <c r="D11" s="181">
        <v>2269801.04</v>
      </c>
      <c r="E11" s="162">
        <v>0</v>
      </c>
    </row>
    <row r="12" spans="1:5" s="5" customFormat="1" ht="22.5" x14ac:dyDescent="0.25">
      <c r="A12" s="16"/>
      <c r="B12" s="14" t="s">
        <v>39</v>
      </c>
      <c r="C12" s="168">
        <v>635051.12</v>
      </c>
      <c r="D12" s="181">
        <v>635051.12</v>
      </c>
      <c r="E12" s="162">
        <v>0</v>
      </c>
    </row>
    <row r="13" spans="1:5" s="5" customFormat="1" ht="22.5" x14ac:dyDescent="0.25">
      <c r="A13" s="60"/>
      <c r="B13" s="14" t="s">
        <v>83</v>
      </c>
      <c r="C13" s="168">
        <v>3615114.23</v>
      </c>
      <c r="D13" s="181">
        <v>3615114.23</v>
      </c>
      <c r="E13" s="131"/>
    </row>
    <row r="14" spans="1:5" s="5" customFormat="1" ht="22.5" x14ac:dyDescent="0.25">
      <c r="A14" s="60"/>
      <c r="B14" s="14" t="s">
        <v>88</v>
      </c>
      <c r="C14" s="169">
        <v>2700221.84</v>
      </c>
      <c r="D14" s="181">
        <v>2700221.84</v>
      </c>
      <c r="E14" s="162">
        <v>0</v>
      </c>
    </row>
    <row r="15" spans="1:5" s="5" customFormat="1" x14ac:dyDescent="0.25">
      <c r="A15" s="235"/>
      <c r="B15" s="14" t="s">
        <v>398</v>
      </c>
      <c r="C15" s="169">
        <v>9218855.6699999999</v>
      </c>
      <c r="D15" s="182">
        <v>9218855.6699999999</v>
      </c>
      <c r="E15" s="61"/>
    </row>
    <row r="16" spans="1:5" s="5" customFormat="1" x14ac:dyDescent="0.25">
      <c r="A16" s="235"/>
      <c r="B16" s="14" t="s">
        <v>150</v>
      </c>
      <c r="C16" s="169">
        <v>5226440</v>
      </c>
      <c r="D16" s="183">
        <v>5226440</v>
      </c>
      <c r="E16" s="61"/>
    </row>
    <row r="17" spans="1:5" s="5" customFormat="1" ht="15.75" thickBot="1" x14ac:dyDescent="0.3">
      <c r="A17" s="17"/>
      <c r="B17" s="88" t="s">
        <v>151</v>
      </c>
      <c r="C17" s="169">
        <v>3378983.41</v>
      </c>
      <c r="D17" s="184">
        <v>3378983.41</v>
      </c>
      <c r="E17" s="163">
        <v>0</v>
      </c>
    </row>
    <row r="18" spans="1:5" s="5" customFormat="1" ht="15.75" thickBot="1" x14ac:dyDescent="0.3">
      <c r="A18" s="93"/>
      <c r="B18" s="170" t="s">
        <v>67</v>
      </c>
      <c r="C18" s="171">
        <f>SUM(C8:C17)</f>
        <v>111164053.00000001</v>
      </c>
      <c r="D18" s="171">
        <f>SUM(D8:D17)</f>
        <v>105049071.83000001</v>
      </c>
      <c r="E18" s="61"/>
    </row>
    <row r="19" spans="1:5" s="5" customFormat="1" ht="15.75" thickBot="1" x14ac:dyDescent="0.3">
      <c r="A19" s="95" t="s">
        <v>41</v>
      </c>
      <c r="B19" s="96" t="s">
        <v>41</v>
      </c>
      <c r="C19" s="98"/>
      <c r="D19" s="99"/>
      <c r="E19" s="94"/>
    </row>
    <row r="20" spans="1:5" s="90" customFormat="1" ht="18.75" customHeight="1" x14ac:dyDescent="0.25">
      <c r="A20" s="92"/>
      <c r="B20" s="91" t="s">
        <v>118</v>
      </c>
      <c r="C20" s="144">
        <v>15971118.85</v>
      </c>
      <c r="D20" s="128">
        <v>15962484.960000001</v>
      </c>
      <c r="E20" s="159">
        <v>0</v>
      </c>
    </row>
    <row r="21" spans="1:5" s="90" customFormat="1" ht="18.75" customHeight="1" x14ac:dyDescent="0.25">
      <c r="A21" s="172"/>
      <c r="B21" s="91" t="s">
        <v>141</v>
      </c>
      <c r="C21" s="120">
        <v>557255.34</v>
      </c>
      <c r="D21" s="128">
        <v>557148</v>
      </c>
      <c r="E21" s="159"/>
    </row>
    <row r="22" spans="1:5" s="90" customFormat="1" ht="18.75" customHeight="1" x14ac:dyDescent="0.25">
      <c r="A22" s="173"/>
      <c r="B22" s="164" t="s">
        <v>142</v>
      </c>
      <c r="C22" s="165">
        <v>431208</v>
      </c>
      <c r="D22" s="120">
        <v>431208</v>
      </c>
      <c r="E22" s="167"/>
    </row>
    <row r="23" spans="1:5" s="90" customFormat="1" ht="18.75" customHeight="1" thickBot="1" x14ac:dyDescent="0.3">
      <c r="A23" s="174"/>
      <c r="B23" s="175" t="s">
        <v>399</v>
      </c>
      <c r="C23" s="165">
        <v>15989195.810000001</v>
      </c>
      <c r="D23" s="166">
        <v>5980099.96</v>
      </c>
      <c r="E23" s="167"/>
    </row>
    <row r="24" spans="1:5" s="90" customFormat="1" ht="24" customHeight="1" thickBot="1" x14ac:dyDescent="0.3">
      <c r="A24" s="176"/>
      <c r="B24" s="177" t="s">
        <v>67</v>
      </c>
      <c r="C24" s="178">
        <f>SUM(C20:C23)</f>
        <v>32948778</v>
      </c>
      <c r="D24" s="178">
        <f>SUM(D20:D23)</f>
        <v>22930940.920000002</v>
      </c>
      <c r="E24" s="179"/>
    </row>
    <row r="25" spans="1:5" x14ac:dyDescent="0.25">
      <c r="B25" s="132"/>
      <c r="E25" s="158"/>
    </row>
  </sheetData>
  <mergeCells count="5">
    <mergeCell ref="A1:D1"/>
    <mergeCell ref="E1:E4"/>
    <mergeCell ref="A2:D2"/>
    <mergeCell ref="A4:D4"/>
    <mergeCell ref="C5:D5"/>
  </mergeCells>
  <pageMargins left="0.7" right="0.7" top="0.75" bottom="0.75" header="0.3" footer="0.3"/>
  <pageSetup paperSize="9" scale="76"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RECURSOS CONCURECURRENTES</vt:lpstr>
      <vt:lpstr>CUENTAS BANCARIAS</vt:lpstr>
      <vt:lpstr>MONTOS FORTAMUN</vt:lpstr>
      <vt:lpstr>FISM</vt:lpstr>
      <vt:lpstr>FORTAMUN</vt:lpstr>
      <vt:lpstr>OBLIGACIONES PAGADAS O GARANT</vt:lpstr>
      <vt:lpstr>APLIACION DE REC. FEDERALES</vt:lpstr>
      <vt:lpstr>'APLIACION DE REC. FEDERALES'!Área_de_impresión</vt:lpstr>
      <vt:lpstr>'CUENTAS BANCARIAS'!Área_de_impresión</vt:lpstr>
      <vt:lpstr>FORTAMUN!Área_de_impresión</vt:lpstr>
      <vt:lpstr>'MONTOS FORTAMUN'!Área_de_impresión</vt:lpstr>
      <vt:lpstr>'OBLIGACIONES PAGADAS O GARANT'!Área_de_impresión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Jesús Pérez</cp:lastModifiedBy>
  <cp:lastPrinted>2019-10-21T17:23:18Z</cp:lastPrinted>
  <dcterms:created xsi:type="dcterms:W3CDTF">2015-08-28T01:06:32Z</dcterms:created>
  <dcterms:modified xsi:type="dcterms:W3CDTF">2023-03-01T17:55:27Z</dcterms:modified>
</cp:coreProperties>
</file>